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activeTab="0"/>
  </bookViews>
  <sheets>
    <sheet name="Кладочная (2)" sheetId="1" r:id="rId1"/>
    <sheet name="РАБИЦА НОВЫЙ" sheetId="2" r:id="rId2"/>
  </sheets>
  <definedNames/>
  <calcPr fullCalcOnLoad="1"/>
</workbook>
</file>

<file path=xl/sharedStrings.xml><?xml version="1.0" encoding="utf-8"?>
<sst xmlns="http://schemas.openxmlformats.org/spreadsheetml/2006/main" count="214" uniqueCount="116">
  <si>
    <t>Сетка Рабица Оцинкованная</t>
  </si>
  <si>
    <t>50х50х4,0</t>
  </si>
  <si>
    <t>380х1500</t>
  </si>
  <si>
    <t>380х2000</t>
  </si>
  <si>
    <t>510х1500</t>
  </si>
  <si>
    <t>510х2000</t>
  </si>
  <si>
    <t>640х1500</t>
  </si>
  <si>
    <t>2000х3000</t>
  </si>
  <si>
    <t>100х100х4,0</t>
  </si>
  <si>
    <t>1000х2000</t>
  </si>
  <si>
    <t>100х100х5,0</t>
  </si>
  <si>
    <t>150х150х4,0</t>
  </si>
  <si>
    <t>150х150х5,0</t>
  </si>
  <si>
    <t>200х200х4,0</t>
  </si>
  <si>
    <t>200х200х5,0</t>
  </si>
  <si>
    <t>640х2000</t>
  </si>
  <si>
    <t>50х50х3,0</t>
  </si>
  <si>
    <t>250х1500</t>
  </si>
  <si>
    <t>100х100х3,0</t>
  </si>
  <si>
    <t>Размер ячейки,                 мм</t>
  </si>
  <si>
    <t>Вес одной сетки,кг</t>
  </si>
  <si>
    <t>Размер карты,   мм</t>
  </si>
  <si>
    <t>120х1500</t>
  </si>
  <si>
    <t>50х50х5,0</t>
  </si>
  <si>
    <t>Проволока ГОСТ 3282 т/н</t>
  </si>
  <si>
    <t>Проволока ГОСТ 3282 т/о</t>
  </si>
  <si>
    <t>Проволока ВР-1 ГОСТ 6727-80</t>
  </si>
  <si>
    <t>Размер ячейки, диаметр</t>
  </si>
  <si>
    <t>2,5-3,0</t>
  </si>
  <si>
    <t>4,0-6,0</t>
  </si>
  <si>
    <t>1,4-2,0</t>
  </si>
  <si>
    <t>Цена с НДС, руб/шт.</t>
  </si>
  <si>
    <t xml:space="preserve">Сетка Рабица чёрная </t>
  </si>
  <si>
    <t>Сетка кладочная и дорожная в формате ТУ</t>
  </si>
  <si>
    <t>Доставка автотранспортом, контейнерами.</t>
  </si>
  <si>
    <t>10x1,0 10м2 (1,0x10)</t>
  </si>
  <si>
    <t>10х1,2 10м2 (1,0х10)</t>
  </si>
  <si>
    <t>15х1,2 10м2 (1,0х10)</t>
  </si>
  <si>
    <t>20х1,4 10м2 (1,0х10)</t>
  </si>
  <si>
    <t>20х1,2 10м2 (1,0х10)</t>
  </si>
  <si>
    <t>20х1,6 10м2 (1,0х10)</t>
  </si>
  <si>
    <t>20х1,6 15м2 (1,5х10)</t>
  </si>
  <si>
    <t>20х2,0 15м2 (1,5х10)</t>
  </si>
  <si>
    <t>25х1,2 15м2 (1,5х10)</t>
  </si>
  <si>
    <t>25х1,6 15м2 (1,5х10)</t>
  </si>
  <si>
    <t>25х2,0 15м2 (1,5х10)</t>
  </si>
  <si>
    <t>30х1,6 15м2 (1,5х10)</t>
  </si>
  <si>
    <t>30х2,0 15м2 (1,5х10)</t>
  </si>
  <si>
    <t>30х1,8 15м2 (1,5х10)</t>
  </si>
  <si>
    <t>35х1,2 15м2 (1,5х10)</t>
  </si>
  <si>
    <t>35х1,4 15м2 (1,5х10)</t>
  </si>
  <si>
    <t>35х1,8 15м2 (1,5х10)</t>
  </si>
  <si>
    <t>40х1,6 15м2 (1,5х10)</t>
  </si>
  <si>
    <t>40х2,0 15м2 (1,5х10)</t>
  </si>
  <si>
    <t>45х1,6 15м2 (1,5х10)</t>
  </si>
  <si>
    <t>45х2,0 15м2 (1,5х10)</t>
  </si>
  <si>
    <t>50х1,8 15м2 (1,5х10)</t>
  </si>
  <si>
    <t>50х2,0 20м2 (2,0х10)</t>
  </si>
  <si>
    <t>50х2,5 15м2 (1,5х10)</t>
  </si>
  <si>
    <t>50х3,0 15м2 (1,5х10)</t>
  </si>
  <si>
    <t>60х2,5 15м2 (1,5х10)</t>
  </si>
  <si>
    <t>60х3,0 15м2 (1,5х10)</t>
  </si>
  <si>
    <t>80х2,5 15м2 (1,5х10)</t>
  </si>
  <si>
    <t>80х3,0 15м2 (1,5х10)</t>
  </si>
  <si>
    <t>50х2,2 15м2 (1,5х10)</t>
  </si>
  <si>
    <t>40х2,2 15м2 (1,5х10)</t>
  </si>
  <si>
    <t>35х2,2 15м2 (1,5х10)</t>
  </si>
  <si>
    <t>35х1,6 15м2 (1,5х10)</t>
  </si>
  <si>
    <t>50х1,6 15м2 (1,5х10)</t>
  </si>
  <si>
    <t>40х1,8 15м2 (1,5х10)</t>
  </si>
  <si>
    <t>50х2,0 15м2 (1,5х10)</t>
  </si>
  <si>
    <t>15х1,0 10м2 (1,0х10)</t>
  </si>
  <si>
    <t>20х1,4 15м2 (1,5х10)</t>
  </si>
  <si>
    <t>20х1,8 15м2 (1,5х10)</t>
  </si>
  <si>
    <t>25х1,4 15м2 (1,5х10)</t>
  </si>
  <si>
    <t>25х1,8 15м2 (1,5х10)</t>
  </si>
  <si>
    <t>30х1,4 15м2 (1,5х10)</t>
  </si>
  <si>
    <t>45х1,8 15м2 (1,5х10)</t>
  </si>
  <si>
    <t>20х1,2 15м2 (1,5х10)</t>
  </si>
  <si>
    <t>20х1,8 10м2 (1,0х10)</t>
  </si>
  <si>
    <t>Изготавливаем сетку в Формате ГОСТ (цены по согласованию).</t>
  </si>
  <si>
    <t>БЕРДСКАЯ СТРОИТЕЛЬНАЯ КОМПАНИЯ</t>
  </si>
  <si>
    <t xml:space="preserve">Доставка автотранспортом, контейнерами. </t>
  </si>
  <si>
    <t>Скидка от объёма!!! Отсрочка платежа!!!</t>
  </si>
  <si>
    <t>Юр.адрес: 633010,    Новосибирская область,
 город Бердск, ул.Ленина        89/8, оф.202          
Поч.адрес: 633010,  Новосибирская область, город Бердск-10,  А/Я-156      
8(383) 238-09-44,   
8(38341)2-97-40,       
email: bska@mail.ru, www.bska.ru</t>
  </si>
  <si>
    <t>Юр.адрес: 633010,    Новосибирская область,
 город Бердск, ул.Ленина        89/8, оф.202          
Поч.адрес: 633010,  Новосибирская область, город Бердск-10,  А/Я-156      
8(383) 238-09-44,   
8(38341)2-97-40,      
email: bska@mail.ru, www.bska.ru</t>
  </si>
  <si>
    <t>30х2,2 15м2 (1,5х10)</t>
  </si>
  <si>
    <t xml:space="preserve">2,5-3,0 </t>
  </si>
  <si>
    <t>100х100х6,0</t>
  </si>
  <si>
    <t>50х2,2 20м2 (2,0х10)</t>
  </si>
  <si>
    <t>50х2,5 20м2 (2,0х10)</t>
  </si>
  <si>
    <t>50х3,0 20м2 (2,0х10)</t>
  </si>
  <si>
    <t>30х1,2 15м2 (1,5х10)</t>
  </si>
  <si>
    <t>35х2,5 15м2 (1,5х10)</t>
  </si>
  <si>
    <t>Изготавливаем сетку из оцикованной проволоки ВР-1 !!!</t>
  </si>
  <si>
    <t>Вес сетки,     кг.</t>
  </si>
  <si>
    <t>диаметр</t>
  </si>
  <si>
    <t>цена</t>
  </si>
  <si>
    <t xml:space="preserve"> ИНН 5445106868
КПП 544501001
Р/с 40702810700430020147
К/с 30101810145250000411
Филиал «Центральный» 
Банка ВТБ (ПАО) 
г.Москва
БИК 044525411
ОКПО 57897470
ОГРН 1025404721902</t>
  </si>
  <si>
    <t>Цена/рулон</t>
  </si>
  <si>
    <t>Сетка Рабица ПНД ( зеленая,синяя, коричневая)</t>
  </si>
  <si>
    <t>Гвозди строительные ГОСТ 4028</t>
  </si>
  <si>
    <t>50-200</t>
  </si>
  <si>
    <t>Диаметр</t>
  </si>
  <si>
    <t>Цена/тонну</t>
  </si>
  <si>
    <t xml:space="preserve"> 4,0-6,0</t>
  </si>
  <si>
    <t>2,4-2,5</t>
  </si>
  <si>
    <t>2,6-2,8</t>
  </si>
  <si>
    <t>2,9-3,6</t>
  </si>
  <si>
    <t>3,7-5,0</t>
  </si>
  <si>
    <t>Проволока ПНД ( зеленая,синяя, коричневая)</t>
  </si>
  <si>
    <t>Диаметр 2,2</t>
  </si>
  <si>
    <t>Сетку-Рабица можем изготовить под заказ от 0,5 до 3,0 метров в высоту.</t>
  </si>
  <si>
    <t>под заказ</t>
  </si>
  <si>
    <t>Скидка от объёма!!! Отсрочка платежа!!!Цены действительны до 25.04.2024 года.</t>
  </si>
  <si>
    <t>Цены действительны до 25.04.2024 года.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</si>
</sst>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_-* #,##0.0_р_._-;\-* #,##0.0_р_._-;_-* &quot;-&quot;?_р_._-;_-@_-"/>
    <numFmt numFmtId="189" formatCode="_-* #,##0.0_р_._-;\-* #,##0.0_р_._-;_-* &quot;-&quot;??_р_._-;_-@_-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_р_._-;\-* #,##0.00_р_._-;_-* &quot;-&quot;?_р_._-;_-@_-"/>
    <numFmt numFmtId="194" formatCode="0.000"/>
    <numFmt numFmtId="195" formatCode="0.0000"/>
    <numFmt numFmtId="196" formatCode="#,##0.0"/>
    <numFmt numFmtId="197" formatCode="#,##0.00_ ;\-#,##0.00\ "/>
    <numFmt numFmtId="198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name val="Verdana"/>
      <family val="2"/>
    </font>
    <font>
      <sz val="10"/>
      <name val="Arial Cyr"/>
      <family val="0"/>
    </font>
    <font>
      <i/>
      <sz val="10"/>
      <name val="Verdana"/>
      <family val="2"/>
    </font>
    <font>
      <sz val="10"/>
      <name val="Verdana"/>
      <family val="2"/>
    </font>
    <font>
      <i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9"/>
      <name val="Times New Roman"/>
      <family val="1"/>
    </font>
    <font>
      <i/>
      <sz val="14"/>
      <color indexed="8"/>
      <name val="Calibri"/>
      <family val="2"/>
    </font>
    <font>
      <sz val="12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22"/>
      <color indexed="8"/>
      <name val="Calibri"/>
      <family val="2"/>
    </font>
    <font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22"/>
      <color theme="1"/>
      <name val="Calibri"/>
      <family val="2"/>
    </font>
    <font>
      <sz val="10"/>
      <color theme="1"/>
      <name val="Verdana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/>
    </xf>
    <xf numFmtId="0" fontId="7" fillId="0" borderId="0" xfId="54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22" xfId="54" applyFont="1" applyFill="1" applyBorder="1" applyAlignment="1">
      <alignment horizontal="center" vertical="center"/>
      <protection/>
    </xf>
    <xf numFmtId="0" fontId="5" fillId="0" borderId="15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horizontal="center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5" fillId="0" borderId="23" xfId="54" applyFont="1" applyFill="1" applyBorder="1" applyAlignment="1">
      <alignment horizontal="center" vertical="center"/>
      <protection/>
    </xf>
    <xf numFmtId="0" fontId="5" fillId="0" borderId="24" xfId="54" applyFont="1" applyFill="1" applyBorder="1" applyAlignment="1">
      <alignment horizontal="center" vertical="center"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27" xfId="54" applyFont="1" applyFill="1" applyBorder="1" applyAlignment="1">
      <alignment horizontal="center" vertical="center"/>
      <protection/>
    </xf>
    <xf numFmtId="0" fontId="6" fillId="0" borderId="28" xfId="54" applyFont="1" applyFill="1" applyBorder="1" applyAlignment="1">
      <alignment horizontal="center" vertical="center"/>
      <protection/>
    </xf>
    <xf numFmtId="2" fontId="6" fillId="0" borderId="28" xfId="54" applyNumberFormat="1" applyFont="1" applyFill="1" applyBorder="1" applyAlignment="1">
      <alignment horizontal="center" vertical="center"/>
      <protection/>
    </xf>
    <xf numFmtId="0" fontId="17" fillId="0" borderId="29" xfId="54" applyFont="1" applyFill="1" applyBorder="1" applyAlignment="1">
      <alignment horizontal="center" vertical="center"/>
      <protection/>
    </xf>
    <xf numFmtId="0" fontId="17" fillId="0" borderId="30" xfId="5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6" fillId="0" borderId="28" xfId="54" applyNumberFormat="1" applyFont="1" applyFill="1" applyBorder="1" applyAlignment="1">
      <alignment horizontal="center" vertical="center"/>
      <protection/>
    </xf>
    <xf numFmtId="4" fontId="6" fillId="0" borderId="38" xfId="54" applyNumberFormat="1" applyFont="1" applyFill="1" applyBorder="1" applyAlignment="1">
      <alignment horizontal="center" vertical="center"/>
      <protection/>
    </xf>
    <xf numFmtId="4" fontId="18" fillId="0" borderId="39" xfId="54" applyNumberFormat="1" applyFont="1" applyFill="1" applyBorder="1" applyAlignment="1">
      <alignment horizontal="center" vertical="center"/>
      <protection/>
    </xf>
    <xf numFmtId="194" fontId="10" fillId="0" borderId="15" xfId="54" applyNumberFormat="1" applyFont="1" applyFill="1" applyBorder="1" applyAlignment="1">
      <alignment horizontal="center" vertical="center"/>
      <protection/>
    </xf>
    <xf numFmtId="194" fontId="10" fillId="0" borderId="15" xfId="0" applyNumberFormat="1" applyFont="1" applyBorder="1" applyAlignment="1">
      <alignment horizontal="center" vertical="center"/>
    </xf>
    <xf numFmtId="194" fontId="10" fillId="0" borderId="26" xfId="54" applyNumberFormat="1" applyFont="1" applyFill="1" applyBorder="1" applyAlignment="1">
      <alignment horizontal="center" vertical="center"/>
      <protection/>
    </xf>
    <xf numFmtId="194" fontId="6" fillId="0" borderId="24" xfId="0" applyNumberFormat="1" applyFont="1" applyBorder="1" applyAlignment="1">
      <alignment horizontal="center" vertical="center"/>
    </xf>
    <xf numFmtId="194" fontId="6" fillId="0" borderId="15" xfId="0" applyNumberFormat="1" applyFont="1" applyBorder="1" applyAlignment="1">
      <alignment horizontal="center" vertical="center"/>
    </xf>
    <xf numFmtId="194" fontId="6" fillId="0" borderId="15" xfId="66" applyNumberFormat="1" applyFont="1" applyBorder="1" applyAlignment="1">
      <alignment horizontal="center" vertical="center"/>
    </xf>
    <xf numFmtId="194" fontId="6" fillId="0" borderId="15" xfId="54" applyNumberFormat="1" applyFont="1" applyFill="1" applyBorder="1" applyAlignment="1">
      <alignment horizontal="center" vertical="center"/>
      <protection/>
    </xf>
    <xf numFmtId="194" fontId="6" fillId="0" borderId="26" xfId="54" applyNumberFormat="1" applyFont="1" applyFill="1" applyBorder="1" applyAlignment="1">
      <alignment horizontal="center" vertical="center"/>
      <protection/>
    </xf>
    <xf numFmtId="194" fontId="10" fillId="0" borderId="24" xfId="0" applyNumberFormat="1" applyFont="1" applyBorder="1" applyAlignment="1">
      <alignment horizontal="center" vertical="center"/>
    </xf>
    <xf numFmtId="194" fontId="18" fillId="0" borderId="30" xfId="54" applyNumberFormat="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vertical="center"/>
    </xf>
    <xf numFmtId="194" fontId="6" fillId="0" borderId="23" xfId="0" applyNumberFormat="1" applyFont="1" applyBorder="1" applyAlignment="1">
      <alignment horizontal="center" vertical="center"/>
    </xf>
    <xf numFmtId="194" fontId="6" fillId="0" borderId="22" xfId="0" applyNumberFormat="1" applyFont="1" applyBorder="1" applyAlignment="1">
      <alignment horizontal="center" vertical="center"/>
    </xf>
    <xf numFmtId="194" fontId="6" fillId="0" borderId="22" xfId="66" applyNumberFormat="1" applyFont="1" applyBorder="1" applyAlignment="1">
      <alignment horizontal="center" vertical="center"/>
    </xf>
    <xf numFmtId="194" fontId="6" fillId="0" borderId="22" xfId="54" applyNumberFormat="1" applyFont="1" applyFill="1" applyBorder="1" applyAlignment="1">
      <alignment horizontal="center" vertical="center"/>
      <protection/>
    </xf>
    <xf numFmtId="194" fontId="6" fillId="0" borderId="40" xfId="54" applyNumberFormat="1" applyFont="1" applyFill="1" applyBorder="1" applyAlignment="1">
      <alignment horizontal="center" vertical="center"/>
      <protection/>
    </xf>
    <xf numFmtId="194" fontId="10" fillId="0" borderId="23" xfId="0" applyNumberFormat="1" applyFont="1" applyBorder="1" applyAlignment="1">
      <alignment horizontal="center" vertical="center"/>
    </xf>
    <xf numFmtId="194" fontId="10" fillId="0" borderId="22" xfId="0" applyNumberFormat="1" applyFont="1" applyBorder="1" applyAlignment="1">
      <alignment horizontal="center" vertical="center"/>
    </xf>
    <xf numFmtId="194" fontId="10" fillId="0" borderId="40" xfId="0" applyNumberFormat="1" applyFont="1" applyBorder="1" applyAlignment="1">
      <alignment horizontal="center" vertical="center"/>
    </xf>
    <xf numFmtId="194" fontId="10" fillId="0" borderId="22" xfId="54" applyNumberFormat="1" applyFont="1" applyFill="1" applyBorder="1" applyAlignment="1">
      <alignment horizontal="center" vertical="center"/>
      <protection/>
    </xf>
    <xf numFmtId="194" fontId="10" fillId="0" borderId="40" xfId="54" applyNumberFormat="1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right" vertical="center" wrapText="1"/>
    </xf>
    <xf numFmtId="0" fontId="5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3" xfId="54" applyFont="1" applyBorder="1" applyAlignment="1">
      <alignment horizontal="center" vertical="center" wrapText="1"/>
      <protection/>
    </xf>
    <xf numFmtId="0" fontId="15" fillId="0" borderId="0" xfId="54" applyFont="1" applyFill="1" applyBorder="1" applyAlignment="1">
      <alignment horizontal="left" vertical="center"/>
      <protection/>
    </xf>
    <xf numFmtId="0" fontId="57" fillId="0" borderId="0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right" vertical="center" wrapText="1"/>
    </xf>
    <xf numFmtId="0" fontId="3" fillId="34" borderId="46" xfId="54" applyFont="1" applyFill="1" applyBorder="1" applyAlignment="1">
      <alignment horizontal="center" vertical="center"/>
      <protection/>
    </xf>
    <xf numFmtId="0" fontId="3" fillId="34" borderId="47" xfId="54" applyFont="1" applyFill="1" applyBorder="1" applyAlignment="1">
      <alignment horizontal="center" vertical="center"/>
      <protection/>
    </xf>
    <xf numFmtId="0" fontId="3" fillId="34" borderId="48" xfId="54" applyFont="1" applyFill="1" applyBorder="1" applyAlignment="1">
      <alignment horizontal="center" vertical="center"/>
      <protection/>
    </xf>
    <xf numFmtId="0" fontId="3" fillId="34" borderId="49" xfId="54" applyFont="1" applyFill="1" applyBorder="1" applyAlignment="1">
      <alignment horizontal="center" vertical="center"/>
      <protection/>
    </xf>
    <xf numFmtId="0" fontId="3" fillId="34" borderId="45" xfId="54" applyFont="1" applyFill="1" applyBorder="1" applyAlignment="1">
      <alignment horizontal="center" vertical="center"/>
      <protection/>
    </xf>
    <xf numFmtId="0" fontId="3" fillId="34" borderId="50" xfId="54" applyFont="1" applyFill="1" applyBorder="1" applyAlignment="1">
      <alignment horizontal="center" vertical="center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" fontId="59" fillId="0" borderId="22" xfId="0" applyNumberFormat="1" applyFont="1" applyBorder="1" applyAlignment="1">
      <alignment horizontal="center" vertical="center"/>
    </xf>
    <xf numFmtId="1" fontId="59" fillId="0" borderId="32" xfId="0" applyNumberFormat="1" applyFont="1" applyBorder="1" applyAlignment="1">
      <alignment horizontal="center" vertical="center"/>
    </xf>
    <xf numFmtId="1" fontId="59" fillId="0" borderId="40" xfId="0" applyNumberFormat="1" applyFont="1" applyBorder="1" applyAlignment="1">
      <alignment horizontal="center" vertical="center"/>
    </xf>
    <xf numFmtId="1" fontId="59" fillId="0" borderId="34" xfId="0" applyNumberFormat="1" applyFont="1" applyBorder="1" applyAlignment="1">
      <alignment horizontal="center" vertical="center"/>
    </xf>
    <xf numFmtId="1" fontId="59" fillId="0" borderId="23" xfId="0" applyNumberFormat="1" applyFont="1" applyBorder="1" applyAlignment="1">
      <alignment horizontal="center" vertical="center"/>
    </xf>
    <xf numFmtId="1" fontId="59" fillId="0" borderId="31" xfId="0" applyNumberFormat="1" applyFont="1" applyBorder="1" applyAlignment="1">
      <alignment horizontal="center" vertical="center"/>
    </xf>
    <xf numFmtId="0" fontId="3" fillId="0" borderId="52" xfId="54" applyFont="1" applyBorder="1" applyAlignment="1">
      <alignment horizontal="center" vertical="center"/>
      <protection/>
    </xf>
    <xf numFmtId="0" fontId="3" fillId="0" borderId="48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/>
      <protection/>
    </xf>
    <xf numFmtId="0" fontId="6" fillId="33" borderId="2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" fillId="0" borderId="28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80" fontId="12" fillId="0" borderId="28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80" fontId="6" fillId="0" borderId="28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2 3" xfId="67"/>
    <cellStyle name="Финансовый 2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" name="Group 431"/>
        <xdr:cNvGrpSpPr>
          <a:grpSpLocks noChangeAspect="1"/>
        </xdr:cNvGrpSpPr>
      </xdr:nvGrpSpPr>
      <xdr:grpSpPr>
        <a:xfrm>
          <a:off x="3876675" y="7677150"/>
          <a:ext cx="0" cy="0"/>
          <a:chOff x="864" y="432"/>
          <a:chExt cx="10165" cy="864"/>
        </a:xfrm>
        <a:solidFill>
          <a:srgbClr val="FFFFFF"/>
        </a:solidFill>
      </xdr:grpSpPr>
      <xdr:sp>
        <xdr:nvSpPr>
          <xdr:cNvPr id="2" name="WordArt 50"/>
          <xdr:cNvSpPr>
            <a:spLocks/>
          </xdr:cNvSpPr>
        </xdr:nvSpPr>
        <xdr:spPr>
          <a:xfrm>
            <a:off x="3876674" y="76771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ООО "ТРАНСКОМ"</a:t>
            </a:r>
          </a:p>
        </xdr:txBody>
      </xdr:sp>
      <xdr:sp>
        <xdr:nvSpPr>
          <xdr:cNvPr id="3" name="Line 51"/>
          <xdr:cNvSpPr>
            <a:spLocks noChangeAspect="1"/>
          </xdr:cNvSpPr>
        </xdr:nvSpPr>
        <xdr:spPr>
          <a:xfrm>
            <a:off x="864" y="432"/>
            <a:ext cx="292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52"/>
          <xdr:cNvSpPr>
            <a:spLocks noChangeAspect="1"/>
          </xdr:cNvSpPr>
        </xdr:nvSpPr>
        <xdr:spPr>
          <a:xfrm>
            <a:off x="8109" y="432"/>
            <a:ext cx="292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3"/>
          <xdr:cNvSpPr>
            <a:spLocks noChangeAspect="1"/>
          </xdr:cNvSpPr>
        </xdr:nvSpPr>
        <xdr:spPr>
          <a:xfrm>
            <a:off x="864" y="611"/>
            <a:ext cx="29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54"/>
          <xdr:cNvSpPr>
            <a:spLocks noChangeAspect="1"/>
          </xdr:cNvSpPr>
        </xdr:nvSpPr>
        <xdr:spPr>
          <a:xfrm>
            <a:off x="8109" y="611"/>
            <a:ext cx="29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55"/>
          <xdr:cNvSpPr>
            <a:spLocks noChangeAspect="1"/>
          </xdr:cNvSpPr>
        </xdr:nvSpPr>
        <xdr:spPr>
          <a:xfrm>
            <a:off x="864" y="807"/>
            <a:ext cx="29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56"/>
          <xdr:cNvSpPr>
            <a:spLocks noChangeAspect="1"/>
          </xdr:cNvSpPr>
        </xdr:nvSpPr>
        <xdr:spPr>
          <a:xfrm>
            <a:off x="8109" y="807"/>
            <a:ext cx="29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57"/>
          <xdr:cNvSpPr>
            <a:spLocks noChangeAspect="1"/>
          </xdr:cNvSpPr>
        </xdr:nvSpPr>
        <xdr:spPr>
          <a:xfrm>
            <a:off x="864" y="972"/>
            <a:ext cx="1016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58"/>
          <xdr:cNvSpPr>
            <a:spLocks noChangeAspect="1"/>
          </xdr:cNvSpPr>
        </xdr:nvSpPr>
        <xdr:spPr>
          <a:xfrm>
            <a:off x="864" y="1136"/>
            <a:ext cx="1016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59"/>
          <xdr:cNvSpPr>
            <a:spLocks noChangeAspect="1"/>
          </xdr:cNvSpPr>
        </xdr:nvSpPr>
        <xdr:spPr>
          <a:xfrm>
            <a:off x="864" y="1296"/>
            <a:ext cx="1016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285750</xdr:colOff>
      <xdr:row>0</xdr:row>
      <xdr:rowOff>19050</xdr:rowOff>
    </xdr:from>
    <xdr:to>
      <xdr:col>6</xdr:col>
      <xdr:colOff>133350</xdr:colOff>
      <xdr:row>6</xdr:row>
      <xdr:rowOff>552450</xdr:rowOff>
    </xdr:to>
    <xdr:pic>
      <xdr:nvPicPr>
        <xdr:cNvPr id="12" name="Рисунок 13" descr="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9050"/>
          <a:ext cx="36957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9525</xdr:rowOff>
    </xdr:from>
    <xdr:to>
      <xdr:col>10</xdr:col>
      <xdr:colOff>390525</xdr:colOff>
      <xdr:row>7</xdr:row>
      <xdr:rowOff>76200</xdr:rowOff>
    </xdr:to>
    <xdr:pic>
      <xdr:nvPicPr>
        <xdr:cNvPr id="1" name="Рисунок 2" descr="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9525"/>
          <a:ext cx="3724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3">
      <selection activeCell="S10" sqref="S10"/>
    </sheetView>
  </sheetViews>
  <sheetFormatPr defaultColWidth="9.140625" defaultRowHeight="15"/>
  <cols>
    <col min="1" max="1" width="2.00390625" style="51" customWidth="1"/>
    <col min="2" max="2" width="21.7109375" style="51" customWidth="1"/>
    <col min="3" max="3" width="18.7109375" style="51" customWidth="1"/>
    <col min="4" max="4" width="15.7109375" style="51" customWidth="1"/>
    <col min="5" max="5" width="15.7109375" style="51" hidden="1" customWidth="1"/>
    <col min="6" max="6" width="23.28125" style="51" customWidth="1"/>
    <col min="7" max="7" width="24.57421875" style="51" customWidth="1"/>
    <col min="8" max="8" width="38.7109375" style="51" customWidth="1"/>
    <col min="9" max="9" width="0.13671875" style="51" hidden="1" customWidth="1"/>
    <col min="10" max="10" width="14.28125" style="51" hidden="1" customWidth="1"/>
    <col min="11" max="11" width="12.7109375" style="51" hidden="1" customWidth="1"/>
    <col min="12" max="12" width="16.00390625" style="51" hidden="1" customWidth="1"/>
    <col min="13" max="13" width="15.00390625" style="51" hidden="1" customWidth="1"/>
    <col min="14" max="16384" width="9.140625" style="51" customWidth="1"/>
  </cols>
  <sheetData>
    <row r="1" spans="1:9" ht="15" customHeight="1">
      <c r="A1" s="80"/>
      <c r="B1" s="80" t="s">
        <v>84</v>
      </c>
      <c r="C1" s="119"/>
      <c r="D1" s="119"/>
      <c r="E1" s="119"/>
      <c r="F1" s="83" t="s">
        <v>98</v>
      </c>
      <c r="G1" s="83"/>
      <c r="H1" s="36"/>
      <c r="I1" s="36"/>
    </row>
    <row r="2" spans="1:9" ht="15" customHeight="1">
      <c r="A2" s="81"/>
      <c r="B2" s="81"/>
      <c r="C2" s="119"/>
      <c r="D2" s="119"/>
      <c r="E2" s="119"/>
      <c r="F2" s="83"/>
      <c r="G2" s="83"/>
      <c r="H2" s="36"/>
      <c r="I2" s="36"/>
    </row>
    <row r="3" spans="1:9" ht="15" customHeight="1">
      <c r="A3" s="81"/>
      <c r="B3" s="81"/>
      <c r="C3" s="119"/>
      <c r="D3" s="119"/>
      <c r="E3" s="119"/>
      <c r="F3" s="83"/>
      <c r="G3" s="83"/>
      <c r="H3" s="36"/>
      <c r="I3" s="36"/>
    </row>
    <row r="4" spans="1:9" ht="15" customHeight="1">
      <c r="A4" s="81"/>
      <c r="B4" s="81"/>
      <c r="C4" s="119"/>
      <c r="D4" s="119"/>
      <c r="E4" s="119"/>
      <c r="F4" s="83"/>
      <c r="G4" s="83"/>
      <c r="H4" s="36"/>
      <c r="I4" s="36"/>
    </row>
    <row r="5" spans="1:9" ht="15" customHeight="1">
      <c r="A5" s="81"/>
      <c r="B5" s="81"/>
      <c r="C5" s="119"/>
      <c r="D5" s="119"/>
      <c r="E5" s="119"/>
      <c r="F5" s="83"/>
      <c r="G5" s="83"/>
      <c r="H5" s="36"/>
      <c r="I5" s="36"/>
    </row>
    <row r="6" spans="1:9" ht="15" customHeight="1">
      <c r="A6" s="81"/>
      <c r="B6" s="81"/>
      <c r="C6" s="119"/>
      <c r="D6" s="119"/>
      <c r="E6" s="119"/>
      <c r="F6" s="83"/>
      <c r="G6" s="83"/>
      <c r="H6" s="36"/>
      <c r="I6" s="36"/>
    </row>
    <row r="7" spans="1:9" ht="54.75" customHeight="1" thickBot="1">
      <c r="A7" s="81"/>
      <c r="B7" s="81"/>
      <c r="C7" s="120"/>
      <c r="D7" s="120"/>
      <c r="E7" s="120"/>
      <c r="F7" s="121"/>
      <c r="G7" s="121"/>
      <c r="H7" s="36"/>
      <c r="I7" s="36"/>
    </row>
    <row r="8" spans="2:10" ht="15" customHeight="1">
      <c r="B8" s="122" t="s">
        <v>33</v>
      </c>
      <c r="C8" s="123"/>
      <c r="D8" s="123"/>
      <c r="E8" s="123"/>
      <c r="F8" s="123"/>
      <c r="G8" s="124"/>
      <c r="I8" s="43" t="s">
        <v>96</v>
      </c>
      <c r="J8" s="43" t="s">
        <v>97</v>
      </c>
    </row>
    <row r="9" spans="2:10" ht="15" customHeight="1" thickBot="1">
      <c r="B9" s="125"/>
      <c r="C9" s="126"/>
      <c r="D9" s="126"/>
      <c r="E9" s="126"/>
      <c r="F9" s="126"/>
      <c r="G9" s="127"/>
      <c r="I9" s="43">
        <v>2.4</v>
      </c>
      <c r="J9" s="43">
        <v>72.22</v>
      </c>
    </row>
    <row r="10" spans="2:10" ht="15" customHeight="1">
      <c r="B10" s="128" t="s">
        <v>19</v>
      </c>
      <c r="C10" s="117" t="s">
        <v>21</v>
      </c>
      <c r="D10" s="129" t="s">
        <v>95</v>
      </c>
      <c r="E10" s="117" t="s">
        <v>20</v>
      </c>
      <c r="F10" s="136" t="s">
        <v>31</v>
      </c>
      <c r="G10" s="137"/>
      <c r="I10" s="43">
        <v>3.4</v>
      </c>
      <c r="J10" s="43">
        <v>71.08</v>
      </c>
    </row>
    <row r="11" spans="2:10" ht="15" customHeight="1">
      <c r="B11" s="128"/>
      <c r="C11" s="117"/>
      <c r="D11" s="129"/>
      <c r="E11" s="117"/>
      <c r="F11" s="138"/>
      <c r="G11" s="139"/>
      <c r="I11" s="43">
        <v>4.4</v>
      </c>
      <c r="J11" s="43">
        <v>69.37</v>
      </c>
    </row>
    <row r="12" spans="2:7" ht="15.75" thickBot="1">
      <c r="B12" s="128"/>
      <c r="C12" s="117"/>
      <c r="D12" s="129"/>
      <c r="E12" s="117"/>
      <c r="F12" s="138"/>
      <c r="G12" s="139"/>
    </row>
    <row r="13" spans="1:13" ht="12" customHeight="1">
      <c r="A13" s="1"/>
      <c r="B13" s="31" t="s">
        <v>16</v>
      </c>
      <c r="C13" s="32" t="s">
        <v>22</v>
      </c>
      <c r="D13" s="66">
        <v>0.2</v>
      </c>
      <c r="E13" s="38">
        <v>0.45</v>
      </c>
      <c r="F13" s="134">
        <f>M13</f>
        <v>20</v>
      </c>
      <c r="G13" s="135"/>
      <c r="I13" s="74">
        <v>0.2</v>
      </c>
      <c r="J13" s="44">
        <f>J9</f>
        <v>72.22</v>
      </c>
      <c r="K13" s="44">
        <f>J13+15</f>
        <v>87.22</v>
      </c>
      <c r="L13" s="44">
        <f>ROUNDUP(K13*I13,-1)</f>
        <v>20</v>
      </c>
      <c r="M13" s="45">
        <f>L13</f>
        <v>20</v>
      </c>
    </row>
    <row r="14" spans="2:13" ht="12" customHeight="1">
      <c r="B14" s="27" t="s">
        <v>16</v>
      </c>
      <c r="C14" s="28" t="s">
        <v>17</v>
      </c>
      <c r="D14" s="59">
        <v>0.408</v>
      </c>
      <c r="E14" s="39">
        <v>0.83</v>
      </c>
      <c r="F14" s="130">
        <f aca="true" t="shared" si="0" ref="F14:F53">M14</f>
        <v>40</v>
      </c>
      <c r="G14" s="131"/>
      <c r="I14" s="75">
        <v>0.408</v>
      </c>
      <c r="J14" s="43">
        <f>J9</f>
        <v>72.22</v>
      </c>
      <c r="K14" s="43">
        <f aca="true" t="shared" si="1" ref="K14:K22">J14+15</f>
        <v>87.22</v>
      </c>
      <c r="L14" s="43">
        <f>ROUNDUP(K14*I14,-1)</f>
        <v>40</v>
      </c>
      <c r="M14" s="46">
        <f aca="true" t="shared" si="2" ref="M14:M54">L14</f>
        <v>40</v>
      </c>
    </row>
    <row r="15" spans="2:13" ht="12" customHeight="1">
      <c r="B15" s="27" t="s">
        <v>16</v>
      </c>
      <c r="C15" s="28" t="s">
        <v>2</v>
      </c>
      <c r="D15" s="59">
        <v>0.616</v>
      </c>
      <c r="E15" s="39">
        <v>1.29</v>
      </c>
      <c r="F15" s="130">
        <f t="shared" si="0"/>
        <v>60</v>
      </c>
      <c r="G15" s="131"/>
      <c r="I15" s="75">
        <v>0.616</v>
      </c>
      <c r="J15" s="43">
        <f>J9</f>
        <v>72.22</v>
      </c>
      <c r="K15" s="43">
        <f t="shared" si="1"/>
        <v>87.22</v>
      </c>
      <c r="L15" s="43">
        <f aca="true" t="shared" si="3" ref="L15:L54">ROUNDUP(K15*I15,-1)</f>
        <v>60</v>
      </c>
      <c r="M15" s="46">
        <f t="shared" si="2"/>
        <v>60</v>
      </c>
    </row>
    <row r="16" spans="2:13" ht="12" customHeight="1">
      <c r="B16" s="27" t="s">
        <v>16</v>
      </c>
      <c r="C16" s="28" t="s">
        <v>3</v>
      </c>
      <c r="D16" s="59">
        <v>0.821</v>
      </c>
      <c r="E16" s="39">
        <v>1.72</v>
      </c>
      <c r="F16" s="130">
        <f t="shared" si="0"/>
        <v>80</v>
      </c>
      <c r="G16" s="131"/>
      <c r="I16" s="75">
        <v>0.821</v>
      </c>
      <c r="J16" s="43">
        <f>J9</f>
        <v>72.22</v>
      </c>
      <c r="K16" s="43">
        <f t="shared" si="1"/>
        <v>87.22</v>
      </c>
      <c r="L16" s="43">
        <f t="shared" si="3"/>
        <v>80</v>
      </c>
      <c r="M16" s="46">
        <f t="shared" si="2"/>
        <v>80</v>
      </c>
    </row>
    <row r="17" spans="1:13" ht="12" customHeight="1">
      <c r="A17" s="1"/>
      <c r="B17" s="27" t="s">
        <v>16</v>
      </c>
      <c r="C17" s="28" t="s">
        <v>4</v>
      </c>
      <c r="D17" s="59">
        <v>0.824</v>
      </c>
      <c r="E17" s="40">
        <v>1.67</v>
      </c>
      <c r="F17" s="130">
        <f t="shared" si="0"/>
        <v>80</v>
      </c>
      <c r="G17" s="131"/>
      <c r="I17" s="75">
        <v>0.824</v>
      </c>
      <c r="J17" s="43">
        <f>J9</f>
        <v>72.22</v>
      </c>
      <c r="K17" s="43">
        <f t="shared" si="1"/>
        <v>87.22</v>
      </c>
      <c r="L17" s="43">
        <f t="shared" si="3"/>
        <v>80</v>
      </c>
      <c r="M17" s="46">
        <f t="shared" si="2"/>
        <v>80</v>
      </c>
    </row>
    <row r="18" spans="1:13" ht="12" customHeight="1">
      <c r="A18" s="1"/>
      <c r="B18" s="27" t="s">
        <v>16</v>
      </c>
      <c r="C18" s="28" t="s">
        <v>5</v>
      </c>
      <c r="D18" s="59">
        <v>1.099</v>
      </c>
      <c r="E18" s="40">
        <v>2.23</v>
      </c>
      <c r="F18" s="130">
        <f t="shared" si="0"/>
        <v>100</v>
      </c>
      <c r="G18" s="131"/>
      <c r="I18" s="75">
        <v>1.099</v>
      </c>
      <c r="J18" s="43">
        <f>J9</f>
        <v>72.22</v>
      </c>
      <c r="K18" s="43">
        <f t="shared" si="1"/>
        <v>87.22</v>
      </c>
      <c r="L18" s="43">
        <f t="shared" si="3"/>
        <v>100</v>
      </c>
      <c r="M18" s="46">
        <f t="shared" si="2"/>
        <v>100</v>
      </c>
    </row>
    <row r="19" spans="1:13" ht="12" customHeight="1">
      <c r="A19" s="1"/>
      <c r="B19" s="27" t="s">
        <v>18</v>
      </c>
      <c r="C19" s="28" t="s">
        <v>2</v>
      </c>
      <c r="D19" s="59">
        <v>0.359</v>
      </c>
      <c r="E19" s="40">
        <v>0.67</v>
      </c>
      <c r="F19" s="130">
        <f t="shared" si="0"/>
        <v>40</v>
      </c>
      <c r="G19" s="131"/>
      <c r="I19" s="75">
        <v>0.359</v>
      </c>
      <c r="J19" s="43">
        <f>J9</f>
        <v>72.22</v>
      </c>
      <c r="K19" s="43">
        <f t="shared" si="1"/>
        <v>87.22</v>
      </c>
      <c r="L19" s="43">
        <f t="shared" si="3"/>
        <v>40</v>
      </c>
      <c r="M19" s="46">
        <f t="shared" si="2"/>
        <v>40</v>
      </c>
    </row>
    <row r="20" spans="1:13" ht="12" customHeight="1">
      <c r="A20" s="1"/>
      <c r="B20" s="27" t="s">
        <v>18</v>
      </c>
      <c r="C20" s="28" t="s">
        <v>4</v>
      </c>
      <c r="D20" s="59">
        <v>0.463</v>
      </c>
      <c r="E20" s="40">
        <v>0.83</v>
      </c>
      <c r="F20" s="130">
        <f t="shared" si="0"/>
        <v>50</v>
      </c>
      <c r="G20" s="131"/>
      <c r="I20" s="75">
        <v>0.463</v>
      </c>
      <c r="J20" s="43">
        <f>J9</f>
        <v>72.22</v>
      </c>
      <c r="K20" s="43">
        <f t="shared" si="1"/>
        <v>87.22</v>
      </c>
      <c r="L20" s="43">
        <f t="shared" si="3"/>
        <v>50</v>
      </c>
      <c r="M20" s="46">
        <f t="shared" si="2"/>
        <v>50</v>
      </c>
    </row>
    <row r="21" spans="1:18" ht="12" customHeight="1">
      <c r="A21" s="1"/>
      <c r="B21" s="29" t="s">
        <v>18</v>
      </c>
      <c r="C21" s="30" t="s">
        <v>9</v>
      </c>
      <c r="D21" s="59">
        <v>1.088</v>
      </c>
      <c r="E21" s="39">
        <v>2.2</v>
      </c>
      <c r="F21" s="130">
        <f t="shared" si="0"/>
        <v>100</v>
      </c>
      <c r="G21" s="131"/>
      <c r="I21" s="75">
        <v>1.088</v>
      </c>
      <c r="J21" s="43">
        <f>J9</f>
        <v>72.22</v>
      </c>
      <c r="K21" s="43">
        <f t="shared" si="1"/>
        <v>87.22</v>
      </c>
      <c r="L21" s="43">
        <f t="shared" si="3"/>
        <v>100</v>
      </c>
      <c r="M21" s="46">
        <f t="shared" si="2"/>
        <v>100</v>
      </c>
      <c r="R21" s="1"/>
    </row>
    <row r="22" spans="1:13" ht="12" customHeight="1" thickBot="1">
      <c r="A22" s="1"/>
      <c r="B22" s="29" t="s">
        <v>18</v>
      </c>
      <c r="C22" s="30" t="s">
        <v>7</v>
      </c>
      <c r="D22" s="59">
        <v>3.196</v>
      </c>
      <c r="E22" s="39">
        <v>6.6</v>
      </c>
      <c r="F22" s="132">
        <f t="shared" si="0"/>
        <v>280</v>
      </c>
      <c r="G22" s="133"/>
      <c r="I22" s="76">
        <v>3.196</v>
      </c>
      <c r="J22" s="47">
        <f>J9</f>
        <v>72.22</v>
      </c>
      <c r="K22" s="47">
        <f t="shared" si="1"/>
        <v>87.22</v>
      </c>
      <c r="L22" s="47">
        <f>ROUNDUP(K22*I22,-1)</f>
        <v>280</v>
      </c>
      <c r="M22" s="48">
        <f t="shared" si="2"/>
        <v>280</v>
      </c>
    </row>
    <row r="23" spans="1:13" ht="12" customHeight="1">
      <c r="A23" s="1"/>
      <c r="B23" s="31" t="s">
        <v>1</v>
      </c>
      <c r="C23" s="32" t="s">
        <v>22</v>
      </c>
      <c r="D23" s="66">
        <v>0.394</v>
      </c>
      <c r="E23" s="38">
        <v>0.8</v>
      </c>
      <c r="F23" s="134">
        <f t="shared" si="0"/>
        <v>40</v>
      </c>
      <c r="G23" s="135"/>
      <c r="I23" s="74">
        <v>0.394</v>
      </c>
      <c r="J23" s="44">
        <f>J10</f>
        <v>71.08</v>
      </c>
      <c r="K23" s="53">
        <f>J23+12</f>
        <v>83.08</v>
      </c>
      <c r="L23" s="44">
        <f t="shared" si="3"/>
        <v>40</v>
      </c>
      <c r="M23" s="45">
        <f t="shared" si="2"/>
        <v>40</v>
      </c>
    </row>
    <row r="24" spans="2:13" ht="12" customHeight="1">
      <c r="B24" s="27" t="s">
        <v>1</v>
      </c>
      <c r="C24" s="28" t="s">
        <v>17</v>
      </c>
      <c r="D24" s="59">
        <v>0.804</v>
      </c>
      <c r="E24" s="39">
        <v>1.46</v>
      </c>
      <c r="F24" s="130">
        <f t="shared" si="0"/>
        <v>70</v>
      </c>
      <c r="G24" s="131"/>
      <c r="I24" s="75">
        <v>0.804</v>
      </c>
      <c r="J24" s="49">
        <f>J10</f>
        <v>71.08</v>
      </c>
      <c r="K24" s="43">
        <f>J24+12</f>
        <v>83.08</v>
      </c>
      <c r="L24" s="43">
        <f t="shared" si="3"/>
        <v>70</v>
      </c>
      <c r="M24" s="46">
        <f t="shared" si="2"/>
        <v>70</v>
      </c>
    </row>
    <row r="25" spans="2:13" ht="12" customHeight="1">
      <c r="B25" s="27" t="s">
        <v>1</v>
      </c>
      <c r="C25" s="28" t="s">
        <v>2</v>
      </c>
      <c r="D25" s="59">
        <v>1.214</v>
      </c>
      <c r="E25" s="39">
        <v>2.28</v>
      </c>
      <c r="F25" s="130">
        <f t="shared" si="0"/>
        <v>110</v>
      </c>
      <c r="G25" s="131"/>
      <c r="I25" s="75">
        <v>1.214</v>
      </c>
      <c r="J25" s="49">
        <f>J10</f>
        <v>71.08</v>
      </c>
      <c r="K25" s="43">
        <f aca="true" t="shared" si="4" ref="K25:K41">J25+12</f>
        <v>83.08</v>
      </c>
      <c r="L25" s="43">
        <f t="shared" si="3"/>
        <v>110</v>
      </c>
      <c r="M25" s="46">
        <f t="shared" si="2"/>
        <v>110</v>
      </c>
    </row>
    <row r="26" spans="2:13" ht="12" customHeight="1">
      <c r="B26" s="27" t="s">
        <v>1</v>
      </c>
      <c r="C26" s="28" t="s">
        <v>3</v>
      </c>
      <c r="D26" s="59">
        <v>1.619</v>
      </c>
      <c r="E26" s="39">
        <v>3.09</v>
      </c>
      <c r="F26" s="130">
        <f t="shared" si="0"/>
        <v>140</v>
      </c>
      <c r="G26" s="131"/>
      <c r="I26" s="75">
        <v>1.619</v>
      </c>
      <c r="J26" s="49">
        <f>J10</f>
        <v>71.08</v>
      </c>
      <c r="K26" s="43">
        <f t="shared" si="4"/>
        <v>83.08</v>
      </c>
      <c r="L26" s="43">
        <f t="shared" si="3"/>
        <v>140</v>
      </c>
      <c r="M26" s="46">
        <f t="shared" si="2"/>
        <v>140</v>
      </c>
    </row>
    <row r="27" spans="2:13" ht="12" customHeight="1">
      <c r="B27" s="27" t="s">
        <v>1</v>
      </c>
      <c r="C27" s="28" t="s">
        <v>4</v>
      </c>
      <c r="D27" s="59">
        <v>1.624</v>
      </c>
      <c r="E27" s="40">
        <v>2.95</v>
      </c>
      <c r="F27" s="130">
        <f t="shared" si="0"/>
        <v>140</v>
      </c>
      <c r="G27" s="131"/>
      <c r="I27" s="75">
        <v>1.624</v>
      </c>
      <c r="J27" s="49">
        <f>J10</f>
        <v>71.08</v>
      </c>
      <c r="K27" s="43">
        <f t="shared" si="4"/>
        <v>83.08</v>
      </c>
      <c r="L27" s="43">
        <f t="shared" si="3"/>
        <v>140</v>
      </c>
      <c r="M27" s="46">
        <f t="shared" si="2"/>
        <v>140</v>
      </c>
    </row>
    <row r="28" spans="2:13" ht="12" customHeight="1">
      <c r="B28" s="27" t="s">
        <v>1</v>
      </c>
      <c r="C28" s="28" t="s">
        <v>5</v>
      </c>
      <c r="D28" s="59">
        <v>2.165</v>
      </c>
      <c r="E28" s="40">
        <v>4</v>
      </c>
      <c r="F28" s="130">
        <f t="shared" si="0"/>
        <v>180</v>
      </c>
      <c r="G28" s="131"/>
      <c r="I28" s="75">
        <v>2.165</v>
      </c>
      <c r="J28" s="49">
        <f>J10</f>
        <v>71.08</v>
      </c>
      <c r="K28" s="43">
        <f t="shared" si="4"/>
        <v>83.08</v>
      </c>
      <c r="L28" s="43">
        <f t="shared" si="3"/>
        <v>180</v>
      </c>
      <c r="M28" s="46">
        <f t="shared" si="2"/>
        <v>180</v>
      </c>
    </row>
    <row r="29" spans="2:13" ht="12" customHeight="1">
      <c r="B29" s="27" t="s">
        <v>1</v>
      </c>
      <c r="C29" s="28" t="s">
        <v>6</v>
      </c>
      <c r="D29" s="59">
        <v>2.034</v>
      </c>
      <c r="E29" s="40">
        <v>3.62</v>
      </c>
      <c r="F29" s="130">
        <f t="shared" si="0"/>
        <v>170</v>
      </c>
      <c r="G29" s="131"/>
      <c r="I29" s="75">
        <v>2.034</v>
      </c>
      <c r="J29" s="49">
        <f>J10</f>
        <v>71.08</v>
      </c>
      <c r="K29" s="43">
        <f t="shared" si="4"/>
        <v>83.08</v>
      </c>
      <c r="L29" s="43">
        <f t="shared" si="3"/>
        <v>170</v>
      </c>
      <c r="M29" s="46">
        <f t="shared" si="2"/>
        <v>170</v>
      </c>
    </row>
    <row r="30" spans="2:13" ht="12" customHeight="1">
      <c r="B30" s="27" t="s">
        <v>1</v>
      </c>
      <c r="C30" s="28" t="s">
        <v>15</v>
      </c>
      <c r="D30" s="59">
        <v>2.712</v>
      </c>
      <c r="E30" s="40">
        <v>4.91</v>
      </c>
      <c r="F30" s="130">
        <f t="shared" si="0"/>
        <v>230</v>
      </c>
      <c r="G30" s="131"/>
      <c r="I30" s="75">
        <v>2.712</v>
      </c>
      <c r="J30" s="49">
        <f>J10</f>
        <v>71.08</v>
      </c>
      <c r="K30" s="43">
        <f t="shared" si="4"/>
        <v>83.08</v>
      </c>
      <c r="L30" s="43">
        <f t="shared" si="3"/>
        <v>230</v>
      </c>
      <c r="M30" s="46">
        <f t="shared" si="2"/>
        <v>230</v>
      </c>
    </row>
    <row r="31" spans="2:13" ht="12" customHeight="1">
      <c r="B31" s="29" t="s">
        <v>8</v>
      </c>
      <c r="C31" s="30" t="s">
        <v>2</v>
      </c>
      <c r="D31" s="59">
        <v>0.708</v>
      </c>
      <c r="E31" s="40">
        <v>1.32</v>
      </c>
      <c r="F31" s="130">
        <f t="shared" si="0"/>
        <v>60</v>
      </c>
      <c r="G31" s="131"/>
      <c r="I31" s="75">
        <v>0.708</v>
      </c>
      <c r="J31" s="49">
        <f>J10</f>
        <v>71.08</v>
      </c>
      <c r="K31" s="43">
        <f t="shared" si="4"/>
        <v>83.08</v>
      </c>
      <c r="L31" s="43">
        <f t="shared" si="3"/>
        <v>60</v>
      </c>
      <c r="M31" s="46">
        <f t="shared" si="2"/>
        <v>60</v>
      </c>
    </row>
    <row r="32" spans="2:13" ht="12" customHeight="1">
      <c r="B32" s="29" t="s">
        <v>8</v>
      </c>
      <c r="C32" s="30" t="s">
        <v>3</v>
      </c>
      <c r="D32" s="59">
        <v>0.943</v>
      </c>
      <c r="E32" s="40">
        <v>1.51</v>
      </c>
      <c r="F32" s="130">
        <f t="shared" si="0"/>
        <v>80</v>
      </c>
      <c r="G32" s="131"/>
      <c r="I32" s="75">
        <v>0.943</v>
      </c>
      <c r="J32" s="49">
        <f>J10</f>
        <v>71.08</v>
      </c>
      <c r="K32" s="43">
        <f t="shared" si="4"/>
        <v>83.08</v>
      </c>
      <c r="L32" s="43">
        <f t="shared" si="3"/>
        <v>80</v>
      </c>
      <c r="M32" s="46">
        <f t="shared" si="2"/>
        <v>80</v>
      </c>
    </row>
    <row r="33" spans="2:13" ht="12" customHeight="1">
      <c r="B33" s="29" t="s">
        <v>8</v>
      </c>
      <c r="C33" s="30" t="s">
        <v>4</v>
      </c>
      <c r="D33" s="59">
        <v>0.913</v>
      </c>
      <c r="E33" s="40">
        <v>1.47</v>
      </c>
      <c r="F33" s="130">
        <f t="shared" si="0"/>
        <v>80</v>
      </c>
      <c r="G33" s="131"/>
      <c r="I33" s="75">
        <v>0.913</v>
      </c>
      <c r="J33" s="49">
        <f>J10</f>
        <v>71.08</v>
      </c>
      <c r="K33" s="43">
        <f t="shared" si="4"/>
        <v>83.08</v>
      </c>
      <c r="L33" s="43">
        <f t="shared" si="3"/>
        <v>80</v>
      </c>
      <c r="M33" s="46">
        <f t="shared" si="2"/>
        <v>80</v>
      </c>
    </row>
    <row r="34" spans="2:13" ht="12" customHeight="1">
      <c r="B34" s="29" t="s">
        <v>8</v>
      </c>
      <c r="C34" s="30" t="s">
        <v>5</v>
      </c>
      <c r="D34" s="59">
        <v>1.217</v>
      </c>
      <c r="E34" s="40">
        <v>2</v>
      </c>
      <c r="F34" s="130">
        <f t="shared" si="0"/>
        <v>110</v>
      </c>
      <c r="G34" s="131"/>
      <c r="I34" s="75">
        <v>1.217</v>
      </c>
      <c r="J34" s="49">
        <f>J10</f>
        <v>71.08</v>
      </c>
      <c r="K34" s="43">
        <f t="shared" si="4"/>
        <v>83.08</v>
      </c>
      <c r="L34" s="43">
        <f t="shared" si="3"/>
        <v>110</v>
      </c>
      <c r="M34" s="46">
        <f t="shared" si="2"/>
        <v>110</v>
      </c>
    </row>
    <row r="35" spans="2:13" ht="12" customHeight="1">
      <c r="B35" s="29" t="s">
        <v>8</v>
      </c>
      <c r="C35" s="30" t="s">
        <v>6</v>
      </c>
      <c r="D35" s="59">
        <v>1.118</v>
      </c>
      <c r="E35" s="40">
        <v>1.95</v>
      </c>
      <c r="F35" s="130">
        <f t="shared" si="0"/>
        <v>100</v>
      </c>
      <c r="G35" s="131"/>
      <c r="I35" s="75">
        <v>1.118</v>
      </c>
      <c r="J35" s="49">
        <f>J10</f>
        <v>71.08</v>
      </c>
      <c r="K35" s="43">
        <f t="shared" si="4"/>
        <v>83.08</v>
      </c>
      <c r="L35" s="43">
        <f t="shared" si="3"/>
        <v>100</v>
      </c>
      <c r="M35" s="46">
        <f t="shared" si="2"/>
        <v>100</v>
      </c>
    </row>
    <row r="36" spans="2:13" ht="12" customHeight="1">
      <c r="B36" s="29" t="s">
        <v>8</v>
      </c>
      <c r="C36" s="30" t="s">
        <v>15</v>
      </c>
      <c r="D36" s="59">
        <v>1.49</v>
      </c>
      <c r="E36" s="40">
        <v>2.6</v>
      </c>
      <c r="F36" s="130">
        <f t="shared" si="0"/>
        <v>130</v>
      </c>
      <c r="G36" s="131"/>
      <c r="I36" s="75">
        <v>1.49</v>
      </c>
      <c r="J36" s="49">
        <f>J10</f>
        <v>71.08</v>
      </c>
      <c r="K36" s="43">
        <f t="shared" si="4"/>
        <v>83.08</v>
      </c>
      <c r="L36" s="43">
        <f t="shared" si="3"/>
        <v>130</v>
      </c>
      <c r="M36" s="46">
        <f t="shared" si="2"/>
        <v>130</v>
      </c>
    </row>
    <row r="37" spans="2:13" ht="12" customHeight="1">
      <c r="B37" s="29" t="s">
        <v>8</v>
      </c>
      <c r="C37" s="30" t="s">
        <v>9</v>
      </c>
      <c r="D37" s="59">
        <v>2.144</v>
      </c>
      <c r="E37" s="39">
        <v>3.96</v>
      </c>
      <c r="F37" s="130">
        <f t="shared" si="0"/>
        <v>180</v>
      </c>
      <c r="G37" s="131"/>
      <c r="I37" s="75">
        <v>2.144</v>
      </c>
      <c r="J37" s="49">
        <f>J10</f>
        <v>71.08</v>
      </c>
      <c r="K37" s="43">
        <f t="shared" si="4"/>
        <v>83.08</v>
      </c>
      <c r="L37" s="43">
        <f t="shared" si="3"/>
        <v>180</v>
      </c>
      <c r="M37" s="46">
        <f t="shared" si="2"/>
        <v>180</v>
      </c>
    </row>
    <row r="38" spans="2:13" ht="12" customHeight="1">
      <c r="B38" s="29" t="s">
        <v>8</v>
      </c>
      <c r="C38" s="30" t="s">
        <v>7</v>
      </c>
      <c r="D38" s="59">
        <v>6.298</v>
      </c>
      <c r="E38" s="39">
        <v>11.88</v>
      </c>
      <c r="F38" s="130">
        <f t="shared" si="0"/>
        <v>530</v>
      </c>
      <c r="G38" s="131"/>
      <c r="I38" s="75">
        <v>6.298</v>
      </c>
      <c r="J38" s="49">
        <f>J10</f>
        <v>71.08</v>
      </c>
      <c r="K38" s="43">
        <f t="shared" si="4"/>
        <v>83.08</v>
      </c>
      <c r="L38" s="43">
        <f t="shared" si="3"/>
        <v>530</v>
      </c>
      <c r="M38" s="46">
        <f t="shared" si="2"/>
        <v>530</v>
      </c>
    </row>
    <row r="39" spans="2:13" ht="12" customHeight="1">
      <c r="B39" s="29" t="s">
        <v>11</v>
      </c>
      <c r="C39" s="30" t="s">
        <v>9</v>
      </c>
      <c r="D39" s="58">
        <v>1.541</v>
      </c>
      <c r="E39" s="55">
        <v>2.71</v>
      </c>
      <c r="F39" s="130">
        <f t="shared" si="0"/>
        <v>130</v>
      </c>
      <c r="G39" s="131"/>
      <c r="I39" s="77">
        <v>1.541</v>
      </c>
      <c r="J39" s="49">
        <f>J10</f>
        <v>71.08</v>
      </c>
      <c r="K39" s="43">
        <f t="shared" si="4"/>
        <v>83.08</v>
      </c>
      <c r="L39" s="43">
        <f t="shared" si="3"/>
        <v>130</v>
      </c>
      <c r="M39" s="46">
        <f t="shared" si="2"/>
        <v>130</v>
      </c>
    </row>
    <row r="40" spans="2:13" ht="12" customHeight="1">
      <c r="B40" s="29" t="s">
        <v>11</v>
      </c>
      <c r="C40" s="30" t="s">
        <v>7</v>
      </c>
      <c r="D40" s="58">
        <v>4.489</v>
      </c>
      <c r="E40" s="55">
        <v>8.12</v>
      </c>
      <c r="F40" s="130">
        <f t="shared" si="0"/>
        <v>380</v>
      </c>
      <c r="G40" s="131"/>
      <c r="I40" s="77">
        <v>4.489</v>
      </c>
      <c r="J40" s="49">
        <f>J10</f>
        <v>71.08</v>
      </c>
      <c r="K40" s="43">
        <f t="shared" si="4"/>
        <v>83.08</v>
      </c>
      <c r="L40" s="43">
        <f t="shared" si="3"/>
        <v>380</v>
      </c>
      <c r="M40" s="46">
        <f t="shared" si="2"/>
        <v>380</v>
      </c>
    </row>
    <row r="41" spans="2:13" ht="12" customHeight="1" thickBot="1">
      <c r="B41" s="33" t="s">
        <v>13</v>
      </c>
      <c r="C41" s="34" t="s">
        <v>7</v>
      </c>
      <c r="D41" s="60">
        <v>3.35</v>
      </c>
      <c r="E41" s="56">
        <v>5.94</v>
      </c>
      <c r="F41" s="132">
        <f t="shared" si="0"/>
        <v>280</v>
      </c>
      <c r="G41" s="133"/>
      <c r="I41" s="78">
        <v>3.35</v>
      </c>
      <c r="J41" s="52">
        <f>J10</f>
        <v>71.08</v>
      </c>
      <c r="K41" s="47">
        <f t="shared" si="4"/>
        <v>83.08</v>
      </c>
      <c r="L41" s="47">
        <f>ROUNDUP(K41*I41,-1)</f>
        <v>280</v>
      </c>
      <c r="M41" s="48">
        <f t="shared" si="2"/>
        <v>280</v>
      </c>
    </row>
    <row r="42" spans="2:13" ht="12" customHeight="1">
      <c r="B42" s="31" t="s">
        <v>23</v>
      </c>
      <c r="C42" s="32" t="s">
        <v>22</v>
      </c>
      <c r="D42" s="61">
        <v>0.659</v>
      </c>
      <c r="E42" s="38">
        <v>1.23</v>
      </c>
      <c r="F42" s="134">
        <f t="shared" si="0"/>
        <v>60</v>
      </c>
      <c r="G42" s="135"/>
      <c r="I42" s="69">
        <v>0.659</v>
      </c>
      <c r="J42" s="44">
        <f>J11</f>
        <v>69.37</v>
      </c>
      <c r="K42" s="44">
        <f>J42+10</f>
        <v>79.37</v>
      </c>
      <c r="L42" s="44">
        <f t="shared" si="3"/>
        <v>60</v>
      </c>
      <c r="M42" s="45">
        <f t="shared" si="2"/>
        <v>60</v>
      </c>
    </row>
    <row r="43" spans="2:13" ht="12" customHeight="1">
      <c r="B43" s="27" t="s">
        <v>23</v>
      </c>
      <c r="C43" s="28" t="s">
        <v>17</v>
      </c>
      <c r="D43" s="62">
        <v>1.344</v>
      </c>
      <c r="E43" s="39">
        <v>2.28</v>
      </c>
      <c r="F43" s="130">
        <f t="shared" si="0"/>
        <v>110</v>
      </c>
      <c r="G43" s="131"/>
      <c r="I43" s="70">
        <v>1.344</v>
      </c>
      <c r="J43" s="43">
        <f>J11</f>
        <v>69.37</v>
      </c>
      <c r="K43" s="43">
        <f>J43+10</f>
        <v>79.37</v>
      </c>
      <c r="L43" s="43">
        <f t="shared" si="3"/>
        <v>110</v>
      </c>
      <c r="M43" s="46">
        <f t="shared" si="2"/>
        <v>110</v>
      </c>
    </row>
    <row r="44" spans="2:13" ht="12" customHeight="1">
      <c r="B44" s="27" t="s">
        <v>23</v>
      </c>
      <c r="C44" s="28" t="s">
        <v>2</v>
      </c>
      <c r="D44" s="62">
        <v>2.029</v>
      </c>
      <c r="E44" s="39">
        <v>3.55</v>
      </c>
      <c r="F44" s="130">
        <f t="shared" si="0"/>
        <v>170</v>
      </c>
      <c r="G44" s="131"/>
      <c r="I44" s="70">
        <v>2.029</v>
      </c>
      <c r="J44" s="43">
        <f>J11</f>
        <v>69.37</v>
      </c>
      <c r="K44" s="43">
        <f aca="true" t="shared" si="5" ref="K44:K53">J44+10</f>
        <v>79.37</v>
      </c>
      <c r="L44" s="43">
        <f t="shared" si="3"/>
        <v>170</v>
      </c>
      <c r="M44" s="46">
        <f t="shared" si="2"/>
        <v>170</v>
      </c>
    </row>
    <row r="45" spans="2:13" ht="12" customHeight="1">
      <c r="B45" s="27" t="s">
        <v>23</v>
      </c>
      <c r="C45" s="28" t="s">
        <v>4</v>
      </c>
      <c r="D45" s="62">
        <v>2.715</v>
      </c>
      <c r="E45" s="40">
        <v>4.59</v>
      </c>
      <c r="F45" s="130">
        <f t="shared" si="0"/>
        <v>220</v>
      </c>
      <c r="G45" s="131"/>
      <c r="I45" s="70">
        <v>2.715</v>
      </c>
      <c r="J45" s="43">
        <f>J11</f>
        <v>69.37</v>
      </c>
      <c r="K45" s="43">
        <f t="shared" si="5"/>
        <v>79.37</v>
      </c>
      <c r="L45" s="43">
        <f t="shared" si="3"/>
        <v>220</v>
      </c>
      <c r="M45" s="46">
        <f t="shared" si="2"/>
        <v>220</v>
      </c>
    </row>
    <row r="46" spans="2:13" ht="12" customHeight="1">
      <c r="B46" s="27" t="s">
        <v>23</v>
      </c>
      <c r="C46" s="28" t="s">
        <v>6</v>
      </c>
      <c r="D46" s="62">
        <v>3.4</v>
      </c>
      <c r="E46" s="40">
        <v>5.63</v>
      </c>
      <c r="F46" s="130">
        <f t="shared" si="0"/>
        <v>270</v>
      </c>
      <c r="G46" s="131"/>
      <c r="I46" s="70">
        <v>3.4</v>
      </c>
      <c r="J46" s="43">
        <f>J11</f>
        <v>69.37</v>
      </c>
      <c r="K46" s="43">
        <f t="shared" si="5"/>
        <v>79.37</v>
      </c>
      <c r="L46" s="43">
        <f t="shared" si="3"/>
        <v>270</v>
      </c>
      <c r="M46" s="46">
        <f t="shared" si="2"/>
        <v>270</v>
      </c>
    </row>
    <row r="47" spans="2:13" ht="12" customHeight="1">
      <c r="B47" s="29" t="s">
        <v>10</v>
      </c>
      <c r="C47" s="30" t="s">
        <v>2</v>
      </c>
      <c r="D47" s="62">
        <v>1.183</v>
      </c>
      <c r="E47" s="40">
        <v>1.78</v>
      </c>
      <c r="F47" s="130">
        <f t="shared" si="0"/>
        <v>100</v>
      </c>
      <c r="G47" s="131"/>
      <c r="I47" s="70">
        <v>1.183</v>
      </c>
      <c r="J47" s="43">
        <f>J11</f>
        <v>69.37</v>
      </c>
      <c r="K47" s="43">
        <f t="shared" si="5"/>
        <v>79.37</v>
      </c>
      <c r="L47" s="43">
        <f t="shared" si="3"/>
        <v>100</v>
      </c>
      <c r="M47" s="46">
        <f t="shared" si="2"/>
        <v>100</v>
      </c>
    </row>
    <row r="48" spans="2:13" ht="12" customHeight="1">
      <c r="B48" s="29" t="s">
        <v>10</v>
      </c>
      <c r="C48" s="30" t="s">
        <v>4</v>
      </c>
      <c r="D48" s="62">
        <v>1.525</v>
      </c>
      <c r="E48" s="40">
        <v>2.37</v>
      </c>
      <c r="F48" s="130">
        <f t="shared" si="0"/>
        <v>130</v>
      </c>
      <c r="G48" s="131"/>
      <c r="I48" s="70">
        <v>1.525</v>
      </c>
      <c r="J48" s="43">
        <f>J11</f>
        <v>69.37</v>
      </c>
      <c r="K48" s="43">
        <f t="shared" si="5"/>
        <v>79.37</v>
      </c>
      <c r="L48" s="43">
        <f t="shared" si="3"/>
        <v>130</v>
      </c>
      <c r="M48" s="46">
        <f t="shared" si="2"/>
        <v>130</v>
      </c>
    </row>
    <row r="49" spans="2:13" ht="12" customHeight="1">
      <c r="B49" s="29" t="s">
        <v>10</v>
      </c>
      <c r="C49" s="30" t="s">
        <v>6</v>
      </c>
      <c r="D49" s="62">
        <v>1.868</v>
      </c>
      <c r="E49" s="40">
        <v>2.83</v>
      </c>
      <c r="F49" s="130">
        <f t="shared" si="0"/>
        <v>150</v>
      </c>
      <c r="G49" s="131"/>
      <c r="I49" s="70">
        <v>1.868</v>
      </c>
      <c r="J49" s="43">
        <f>J11</f>
        <v>69.37</v>
      </c>
      <c r="K49" s="43">
        <f t="shared" si="5"/>
        <v>79.37</v>
      </c>
      <c r="L49" s="43">
        <f t="shared" si="3"/>
        <v>150</v>
      </c>
      <c r="M49" s="46">
        <f t="shared" si="2"/>
        <v>150</v>
      </c>
    </row>
    <row r="50" spans="2:13" ht="12" customHeight="1">
      <c r="B50" s="29" t="s">
        <v>10</v>
      </c>
      <c r="C50" s="30" t="s">
        <v>9</v>
      </c>
      <c r="D50" s="63">
        <v>3.584</v>
      </c>
      <c r="E50" s="40">
        <v>6.16</v>
      </c>
      <c r="F50" s="130">
        <f t="shared" si="0"/>
        <v>290</v>
      </c>
      <c r="G50" s="131"/>
      <c r="I50" s="71">
        <v>3.584</v>
      </c>
      <c r="J50" s="43">
        <f>J11</f>
        <v>69.37</v>
      </c>
      <c r="K50" s="43">
        <f t="shared" si="5"/>
        <v>79.37</v>
      </c>
      <c r="L50" s="43">
        <f t="shared" si="3"/>
        <v>290</v>
      </c>
      <c r="M50" s="46">
        <f t="shared" si="2"/>
        <v>290</v>
      </c>
    </row>
    <row r="51" spans="2:13" ht="12" customHeight="1">
      <c r="B51" s="29" t="s">
        <v>10</v>
      </c>
      <c r="C51" s="30" t="s">
        <v>7</v>
      </c>
      <c r="D51" s="62">
        <v>10.528</v>
      </c>
      <c r="E51" s="55">
        <v>18.48</v>
      </c>
      <c r="F51" s="130">
        <f t="shared" si="0"/>
        <v>840</v>
      </c>
      <c r="G51" s="131"/>
      <c r="I51" s="70">
        <v>10.528</v>
      </c>
      <c r="J51" s="43">
        <f>J11</f>
        <v>69.37</v>
      </c>
      <c r="K51" s="43">
        <f t="shared" si="5"/>
        <v>79.37</v>
      </c>
      <c r="L51" s="43">
        <f t="shared" si="3"/>
        <v>840</v>
      </c>
      <c r="M51" s="46">
        <f t="shared" si="2"/>
        <v>840</v>
      </c>
    </row>
    <row r="52" spans="2:13" ht="12" customHeight="1">
      <c r="B52" s="29" t="s">
        <v>12</v>
      </c>
      <c r="C52" s="30" t="s">
        <v>7</v>
      </c>
      <c r="D52" s="64">
        <v>7.504</v>
      </c>
      <c r="E52" s="55">
        <v>12.63</v>
      </c>
      <c r="F52" s="130">
        <f t="shared" si="0"/>
        <v>600</v>
      </c>
      <c r="G52" s="131"/>
      <c r="I52" s="72">
        <v>7.504</v>
      </c>
      <c r="J52" s="43">
        <f>J11</f>
        <v>69.37</v>
      </c>
      <c r="K52" s="43">
        <f t="shared" si="5"/>
        <v>79.37</v>
      </c>
      <c r="L52" s="43">
        <f t="shared" si="3"/>
        <v>600</v>
      </c>
      <c r="M52" s="46">
        <f t="shared" si="2"/>
        <v>600</v>
      </c>
    </row>
    <row r="53" spans="2:13" ht="12" customHeight="1" thickBot="1">
      <c r="B53" s="33" t="s">
        <v>14</v>
      </c>
      <c r="C53" s="34" t="s">
        <v>7</v>
      </c>
      <c r="D53" s="65">
        <v>5.6</v>
      </c>
      <c r="E53" s="56">
        <v>9.24</v>
      </c>
      <c r="F53" s="132">
        <f t="shared" si="0"/>
        <v>450</v>
      </c>
      <c r="G53" s="133"/>
      <c r="I53" s="73">
        <v>5.6</v>
      </c>
      <c r="J53" s="47">
        <f>J11</f>
        <v>69.37</v>
      </c>
      <c r="K53" s="47">
        <f t="shared" si="5"/>
        <v>79.37</v>
      </c>
      <c r="L53" s="47">
        <f t="shared" si="3"/>
        <v>450</v>
      </c>
      <c r="M53" s="48">
        <f t="shared" si="2"/>
        <v>450</v>
      </c>
    </row>
    <row r="54" spans="2:13" ht="12" customHeight="1" thickBot="1">
      <c r="B54" s="41" t="s">
        <v>88</v>
      </c>
      <c r="C54" s="42" t="s">
        <v>7</v>
      </c>
      <c r="D54" s="67">
        <v>21.17</v>
      </c>
      <c r="E54" s="57">
        <v>26.4</v>
      </c>
      <c r="F54" s="132">
        <f>M54</f>
        <v>1690</v>
      </c>
      <c r="G54" s="133"/>
      <c r="I54" s="79">
        <v>21.17</v>
      </c>
      <c r="J54" s="52">
        <f>J11</f>
        <v>69.37</v>
      </c>
      <c r="K54" s="52">
        <f>J54+10</f>
        <v>79.37</v>
      </c>
      <c r="L54" s="52">
        <f t="shared" si="3"/>
        <v>1690</v>
      </c>
      <c r="M54" s="54">
        <f t="shared" si="2"/>
        <v>1690</v>
      </c>
    </row>
    <row r="55" spans="1:7" ht="15" customHeight="1">
      <c r="A55" s="23"/>
      <c r="B55" s="118" t="s">
        <v>80</v>
      </c>
      <c r="C55" s="118"/>
      <c r="D55" s="118"/>
      <c r="E55" s="118"/>
      <c r="F55" s="118"/>
      <c r="G55" s="118"/>
    </row>
    <row r="56" spans="1:8" ht="15" customHeight="1">
      <c r="A56" s="24"/>
      <c r="B56" s="116" t="s">
        <v>34</v>
      </c>
      <c r="C56" s="116"/>
      <c r="D56" s="116"/>
      <c r="E56" s="116"/>
      <c r="F56" s="116"/>
      <c r="G56" s="116"/>
      <c r="H56" s="24"/>
    </row>
    <row r="57" spans="1:8" ht="15" customHeight="1">
      <c r="A57" s="25"/>
      <c r="B57" s="115" t="s">
        <v>83</v>
      </c>
      <c r="C57" s="115"/>
      <c r="D57" s="115"/>
      <c r="E57" s="115"/>
      <c r="F57" s="115"/>
      <c r="G57" s="115"/>
      <c r="H57" s="25"/>
    </row>
    <row r="58" spans="1:8" ht="15" customHeight="1">
      <c r="A58" s="26"/>
      <c r="B58" s="115" t="s">
        <v>94</v>
      </c>
      <c r="C58" s="115"/>
      <c r="D58" s="115"/>
      <c r="E58" s="115"/>
      <c r="F58" s="115"/>
      <c r="G58" s="115"/>
      <c r="H58" s="26"/>
    </row>
    <row r="59" spans="2:7" ht="18.75">
      <c r="B59" s="115" t="s">
        <v>115</v>
      </c>
      <c r="C59" s="115"/>
      <c r="D59" s="115"/>
      <c r="E59" s="115"/>
      <c r="F59" s="115"/>
      <c r="G59" s="115"/>
    </row>
    <row r="60" ht="18.75">
      <c r="B60" s="50"/>
    </row>
  </sheetData>
  <sheetProtection/>
  <mergeCells count="57">
    <mergeCell ref="B10:B12"/>
    <mergeCell ref="C10:C12"/>
    <mergeCell ref="D10:D12"/>
    <mergeCell ref="E10:E12"/>
    <mergeCell ref="B58:G58"/>
    <mergeCell ref="F18:G18"/>
    <mergeCell ref="F19:G19"/>
    <mergeCell ref="F20:G20"/>
    <mergeCell ref="F21:G21"/>
    <mergeCell ref="F16:G16"/>
    <mergeCell ref="A1:A7"/>
    <mergeCell ref="B1:B7"/>
    <mergeCell ref="C1:E7"/>
    <mergeCell ref="F1:G7"/>
    <mergeCell ref="B8:G9"/>
    <mergeCell ref="B59:G59"/>
    <mergeCell ref="F10:G12"/>
    <mergeCell ref="F13:G13"/>
    <mergeCell ref="F14:G14"/>
    <mergeCell ref="F15:G15"/>
    <mergeCell ref="F17:G17"/>
    <mergeCell ref="B55:G55"/>
    <mergeCell ref="B56:G56"/>
    <mergeCell ref="B57:G57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52:G52"/>
    <mergeCell ref="F53:G53"/>
    <mergeCell ref="F54:G54"/>
    <mergeCell ref="F46:G46"/>
    <mergeCell ref="F47:G47"/>
    <mergeCell ref="F48:G48"/>
    <mergeCell ref="F49:G49"/>
    <mergeCell ref="F50:G50"/>
    <mergeCell ref="F51:G51"/>
  </mergeCells>
  <printOptions/>
  <pageMargins left="0.16" right="0.11811023622047245" top="0.1968503937007874" bottom="0.1968503937007874" header="0.15748031496062992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4">
      <selection activeCell="W20" sqref="W20"/>
    </sheetView>
  </sheetViews>
  <sheetFormatPr defaultColWidth="9.140625" defaultRowHeight="15"/>
  <cols>
    <col min="1" max="1" width="23.00390625" style="0" customWidth="1"/>
    <col min="2" max="5" width="0" style="0" hidden="1" customWidth="1"/>
    <col min="6" max="6" width="11.7109375" style="0" customWidth="1"/>
    <col min="7" max="7" width="0" style="0" hidden="1" customWidth="1"/>
    <col min="8" max="8" width="7.7109375" style="0" customWidth="1"/>
    <col min="9" max="9" width="22.28125" style="0" customWidth="1"/>
    <col min="10" max="10" width="8.28125" style="0" customWidth="1"/>
    <col min="11" max="11" width="11.7109375" style="0" customWidth="1"/>
    <col min="12" max="12" width="15.8515625" style="0" customWidth="1"/>
    <col min="14" max="14" width="0.13671875" style="0" customWidth="1"/>
    <col min="15" max="20" width="9.140625" style="0" hidden="1" customWidth="1"/>
  </cols>
  <sheetData>
    <row r="1" spans="1:12" ht="15">
      <c r="A1" s="80" t="s">
        <v>85</v>
      </c>
      <c r="B1" s="35"/>
      <c r="C1" s="35"/>
      <c r="D1" s="35"/>
      <c r="E1" s="35"/>
      <c r="F1" s="82"/>
      <c r="G1" s="82"/>
      <c r="H1" s="82"/>
      <c r="I1" s="82"/>
      <c r="J1" s="83" t="s">
        <v>98</v>
      </c>
      <c r="K1" s="81"/>
      <c r="L1" s="81"/>
    </row>
    <row r="2" spans="1:12" ht="15">
      <c r="A2" s="81"/>
      <c r="B2" s="35"/>
      <c r="C2" s="35"/>
      <c r="D2" s="35"/>
      <c r="E2" s="35"/>
      <c r="F2" s="82"/>
      <c r="G2" s="82"/>
      <c r="H2" s="82"/>
      <c r="I2" s="82"/>
      <c r="J2" s="81"/>
      <c r="K2" s="81"/>
      <c r="L2" s="81"/>
    </row>
    <row r="3" spans="1:12" ht="15">
      <c r="A3" s="81"/>
      <c r="B3" s="35"/>
      <c r="C3" s="35"/>
      <c r="D3" s="35"/>
      <c r="E3" s="35"/>
      <c r="F3" s="82"/>
      <c r="G3" s="82"/>
      <c r="H3" s="82"/>
      <c r="I3" s="82"/>
      <c r="J3" s="81"/>
      <c r="K3" s="81"/>
      <c r="L3" s="81"/>
    </row>
    <row r="4" spans="1:12" ht="15">
      <c r="A4" s="81"/>
      <c r="B4" s="35"/>
      <c r="C4" s="35"/>
      <c r="D4" s="35"/>
      <c r="E4" s="35"/>
      <c r="F4" s="82"/>
      <c r="G4" s="82"/>
      <c r="H4" s="82"/>
      <c r="I4" s="82"/>
      <c r="J4" s="81"/>
      <c r="K4" s="81"/>
      <c r="L4" s="81"/>
    </row>
    <row r="5" spans="1:12" ht="15">
      <c r="A5" s="81"/>
      <c r="B5" s="35"/>
      <c r="C5" s="35"/>
      <c r="D5" s="35"/>
      <c r="E5" s="35"/>
      <c r="F5" s="82"/>
      <c r="G5" s="82"/>
      <c r="H5" s="82"/>
      <c r="I5" s="82"/>
      <c r="J5" s="81"/>
      <c r="K5" s="81"/>
      <c r="L5" s="81"/>
    </row>
    <row r="6" spans="1:12" ht="15">
      <c r="A6" s="81"/>
      <c r="B6" s="35"/>
      <c r="C6" s="35"/>
      <c r="D6" s="35"/>
      <c r="E6" s="35"/>
      <c r="F6" s="82"/>
      <c r="G6" s="82"/>
      <c r="H6" s="82"/>
      <c r="I6" s="82"/>
      <c r="J6" s="81"/>
      <c r="K6" s="81"/>
      <c r="L6" s="81"/>
    </row>
    <row r="7" spans="1:12" ht="15">
      <c r="A7" s="81"/>
      <c r="B7" s="35"/>
      <c r="C7" s="35"/>
      <c r="D7" s="35"/>
      <c r="E7" s="35"/>
      <c r="F7" s="82"/>
      <c r="G7" s="82"/>
      <c r="H7" s="82"/>
      <c r="I7" s="82"/>
      <c r="J7" s="81"/>
      <c r="K7" s="81"/>
      <c r="L7" s="81"/>
    </row>
    <row r="8" spans="1:12" ht="28.5">
      <c r="A8" s="84" t="s">
        <v>81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15">
      <c r="A9" s="86" t="s">
        <v>32</v>
      </c>
      <c r="B9" s="87"/>
      <c r="C9" s="87"/>
      <c r="D9" s="87"/>
      <c r="E9" s="87"/>
      <c r="F9" s="87"/>
      <c r="G9" s="87"/>
      <c r="H9" s="88"/>
      <c r="I9" s="89" t="s">
        <v>0</v>
      </c>
      <c r="J9" s="89"/>
      <c r="K9" s="89"/>
      <c r="L9" s="89"/>
    </row>
    <row r="10" spans="1:12" ht="15">
      <c r="A10" s="90" t="s">
        <v>27</v>
      </c>
      <c r="B10" s="16"/>
      <c r="C10" s="17"/>
      <c r="D10" s="18"/>
      <c r="E10" s="19"/>
      <c r="F10" s="92" t="s">
        <v>99</v>
      </c>
      <c r="G10" s="169"/>
      <c r="H10" s="93"/>
      <c r="I10" s="92" t="s">
        <v>27</v>
      </c>
      <c r="J10" s="93"/>
      <c r="K10" s="92" t="s">
        <v>99</v>
      </c>
      <c r="L10" s="93"/>
    </row>
    <row r="11" spans="1:12" ht="15">
      <c r="A11" s="91"/>
      <c r="B11" s="16"/>
      <c r="C11" s="16"/>
      <c r="D11" s="20"/>
      <c r="E11" s="21"/>
      <c r="F11" s="94"/>
      <c r="G11" s="170"/>
      <c r="H11" s="95"/>
      <c r="I11" s="94"/>
      <c r="J11" s="95"/>
      <c r="K11" s="94"/>
      <c r="L11" s="95"/>
    </row>
    <row r="12" spans="1:20" ht="15">
      <c r="A12" s="7" t="s">
        <v>35</v>
      </c>
      <c r="B12" s="9"/>
      <c r="C12" s="9"/>
      <c r="D12" s="4"/>
      <c r="E12" s="5"/>
      <c r="F12" s="140">
        <f>O12</f>
        <v>1560</v>
      </c>
      <c r="G12" s="141">
        <v>1110</v>
      </c>
      <c r="H12" s="142">
        <v>1110</v>
      </c>
      <c r="I12" s="96" t="s">
        <v>41</v>
      </c>
      <c r="J12" s="97"/>
      <c r="K12" s="167">
        <f>Q12</f>
        <v>3180</v>
      </c>
      <c r="L12" s="168">
        <v>2550</v>
      </c>
      <c r="O12">
        <v>1560</v>
      </c>
      <c r="Q12">
        <v>3180</v>
      </c>
      <c r="S12" s="96" t="s">
        <v>40</v>
      </c>
      <c r="T12" s="97"/>
    </row>
    <row r="13" spans="1:20" ht="15">
      <c r="A13" s="10" t="s">
        <v>36</v>
      </c>
      <c r="B13" s="9"/>
      <c r="C13" s="9"/>
      <c r="D13" s="98"/>
      <c r="E13" s="97"/>
      <c r="F13" s="140">
        <f aca="true" t="shared" si="0" ref="F13:F55">O13</f>
        <v>2060</v>
      </c>
      <c r="G13" s="141">
        <v>1110</v>
      </c>
      <c r="H13" s="142">
        <v>1110</v>
      </c>
      <c r="I13" s="96" t="s">
        <v>44</v>
      </c>
      <c r="J13" s="97"/>
      <c r="K13" s="167">
        <f aca="true" t="shared" si="1" ref="K13:K25">Q13</f>
        <v>2630</v>
      </c>
      <c r="L13" s="168">
        <v>2550</v>
      </c>
      <c r="O13">
        <v>2060</v>
      </c>
      <c r="Q13">
        <v>2630</v>
      </c>
      <c r="S13" s="96" t="s">
        <v>41</v>
      </c>
      <c r="T13" s="97"/>
    </row>
    <row r="14" spans="1:20" ht="15">
      <c r="A14" s="10" t="s">
        <v>71</v>
      </c>
      <c r="B14" s="9"/>
      <c r="C14" s="9"/>
      <c r="D14" s="6"/>
      <c r="E14" s="2"/>
      <c r="F14" s="140">
        <f t="shared" si="0"/>
        <v>990</v>
      </c>
      <c r="G14" s="141">
        <v>1110</v>
      </c>
      <c r="H14" s="142">
        <v>1110</v>
      </c>
      <c r="I14" s="96" t="s">
        <v>46</v>
      </c>
      <c r="J14" s="97"/>
      <c r="K14" s="167">
        <f t="shared" si="1"/>
        <v>2300</v>
      </c>
      <c r="L14" s="168">
        <v>2550</v>
      </c>
      <c r="O14">
        <v>990</v>
      </c>
      <c r="Q14">
        <v>2300</v>
      </c>
      <c r="S14" s="96" t="s">
        <v>44</v>
      </c>
      <c r="T14" s="97"/>
    </row>
    <row r="15" spans="1:20" ht="15">
      <c r="A15" s="10" t="s">
        <v>37</v>
      </c>
      <c r="B15" s="9"/>
      <c r="C15" s="9"/>
      <c r="D15" s="6"/>
      <c r="E15" s="2"/>
      <c r="F15" s="140">
        <f t="shared" si="0"/>
        <v>1320</v>
      </c>
      <c r="G15" s="141">
        <v>1110</v>
      </c>
      <c r="H15" s="142">
        <v>1110</v>
      </c>
      <c r="I15" s="96" t="s">
        <v>67</v>
      </c>
      <c r="J15" s="97"/>
      <c r="K15" s="167">
        <f t="shared" si="1"/>
        <v>1960</v>
      </c>
      <c r="L15" s="168">
        <v>2550</v>
      </c>
      <c r="O15">
        <v>1320</v>
      </c>
      <c r="Q15">
        <v>1960</v>
      </c>
      <c r="S15" s="96" t="s">
        <v>46</v>
      </c>
      <c r="T15" s="97"/>
    </row>
    <row r="16" spans="1:20" ht="15">
      <c r="A16" s="10" t="s">
        <v>39</v>
      </c>
      <c r="B16" s="12"/>
      <c r="C16" s="12"/>
      <c r="D16" s="6"/>
      <c r="E16" s="2"/>
      <c r="F16" s="140">
        <f t="shared" si="0"/>
        <v>1020</v>
      </c>
      <c r="G16" s="141">
        <v>1110</v>
      </c>
      <c r="H16" s="142">
        <v>1110</v>
      </c>
      <c r="I16" s="96" t="s">
        <v>52</v>
      </c>
      <c r="J16" s="97"/>
      <c r="K16" s="167">
        <f t="shared" si="1"/>
        <v>1640</v>
      </c>
      <c r="L16" s="168">
        <v>2550</v>
      </c>
      <c r="O16">
        <v>1020</v>
      </c>
      <c r="Q16">
        <v>1640</v>
      </c>
      <c r="S16" s="96" t="s">
        <v>67</v>
      </c>
      <c r="T16" s="97"/>
    </row>
    <row r="17" spans="1:20" ht="15">
      <c r="A17" s="8" t="s">
        <v>38</v>
      </c>
      <c r="B17" s="9"/>
      <c r="C17" s="9"/>
      <c r="D17" s="12"/>
      <c r="E17" s="3"/>
      <c r="F17" s="140">
        <f t="shared" si="0"/>
        <v>1110</v>
      </c>
      <c r="G17" s="141">
        <v>1110</v>
      </c>
      <c r="H17" s="142">
        <v>1110</v>
      </c>
      <c r="I17" s="96" t="s">
        <v>69</v>
      </c>
      <c r="J17" s="97"/>
      <c r="K17" s="167">
        <f t="shared" si="1"/>
        <v>2090</v>
      </c>
      <c r="L17" s="168">
        <v>2550</v>
      </c>
      <c r="O17">
        <v>1110</v>
      </c>
      <c r="Q17">
        <v>2090</v>
      </c>
      <c r="S17" s="96" t="s">
        <v>52</v>
      </c>
      <c r="T17" s="97"/>
    </row>
    <row r="18" spans="1:20" ht="15">
      <c r="A18" s="10" t="s">
        <v>40</v>
      </c>
      <c r="B18" s="9"/>
      <c r="C18" s="9"/>
      <c r="D18" s="6"/>
      <c r="E18" s="2"/>
      <c r="F18" s="140">
        <f t="shared" si="0"/>
        <v>1500</v>
      </c>
      <c r="G18" s="141">
        <v>1110</v>
      </c>
      <c r="H18" s="142">
        <v>1110</v>
      </c>
      <c r="I18" s="96" t="s">
        <v>68</v>
      </c>
      <c r="J18" s="97"/>
      <c r="K18" s="167">
        <f t="shared" si="1"/>
        <v>1340</v>
      </c>
      <c r="L18" s="168">
        <v>2550</v>
      </c>
      <c r="O18">
        <v>1500</v>
      </c>
      <c r="Q18">
        <v>1340</v>
      </c>
      <c r="S18" s="96" t="s">
        <v>69</v>
      </c>
      <c r="T18" s="97"/>
    </row>
    <row r="19" spans="1:20" ht="15">
      <c r="A19" s="10" t="s">
        <v>79</v>
      </c>
      <c r="B19" s="9"/>
      <c r="C19" s="9"/>
      <c r="D19" s="6"/>
      <c r="E19" s="2"/>
      <c r="F19" s="140">
        <f t="shared" si="0"/>
        <v>1910</v>
      </c>
      <c r="G19" s="141">
        <v>1110</v>
      </c>
      <c r="H19" s="142">
        <v>1110</v>
      </c>
      <c r="I19" s="96" t="s">
        <v>56</v>
      </c>
      <c r="J19" s="97"/>
      <c r="K19" s="167">
        <f t="shared" si="1"/>
        <v>1690</v>
      </c>
      <c r="L19" s="168">
        <v>2550</v>
      </c>
      <c r="O19">
        <v>1910</v>
      </c>
      <c r="Q19">
        <v>1690</v>
      </c>
      <c r="S19" s="96" t="s">
        <v>68</v>
      </c>
      <c r="T19" s="97"/>
    </row>
    <row r="20" spans="1:20" ht="15">
      <c r="A20" s="10" t="s">
        <v>78</v>
      </c>
      <c r="B20" s="9"/>
      <c r="C20" s="9"/>
      <c r="D20" s="6"/>
      <c r="E20" s="2"/>
      <c r="F20" s="140">
        <f t="shared" si="0"/>
        <v>1470</v>
      </c>
      <c r="G20" s="141">
        <v>1110</v>
      </c>
      <c r="H20" s="142">
        <v>1110</v>
      </c>
      <c r="I20" s="96" t="s">
        <v>70</v>
      </c>
      <c r="J20" s="97"/>
      <c r="K20" s="167">
        <f t="shared" si="1"/>
        <v>1900</v>
      </c>
      <c r="L20" s="168">
        <v>2550</v>
      </c>
      <c r="O20">
        <v>1470</v>
      </c>
      <c r="Q20">
        <v>1900</v>
      </c>
      <c r="S20" s="96" t="s">
        <v>56</v>
      </c>
      <c r="T20" s="97"/>
    </row>
    <row r="21" spans="1:20" ht="15">
      <c r="A21" s="7" t="s">
        <v>72</v>
      </c>
      <c r="B21" s="9"/>
      <c r="C21" s="9"/>
      <c r="D21" s="6"/>
      <c r="E21" s="2"/>
      <c r="F21" s="140">
        <f t="shared" si="0"/>
        <v>1660</v>
      </c>
      <c r="G21" s="141">
        <v>1110</v>
      </c>
      <c r="H21" s="142">
        <v>1110</v>
      </c>
      <c r="I21" s="96" t="s">
        <v>57</v>
      </c>
      <c r="J21" s="97"/>
      <c r="K21" s="167">
        <f t="shared" si="1"/>
        <v>2530</v>
      </c>
      <c r="L21" s="168">
        <v>2550</v>
      </c>
      <c r="O21">
        <v>1660</v>
      </c>
      <c r="Q21">
        <v>2530</v>
      </c>
      <c r="S21" s="96" t="s">
        <v>70</v>
      </c>
      <c r="T21" s="97"/>
    </row>
    <row r="22" spans="1:20" ht="15">
      <c r="A22" s="10" t="s">
        <v>41</v>
      </c>
      <c r="B22" s="9"/>
      <c r="C22" s="9"/>
      <c r="D22" s="6"/>
      <c r="E22" s="2"/>
      <c r="F22" s="140">
        <f t="shared" si="0"/>
        <v>2250</v>
      </c>
      <c r="G22" s="141">
        <v>1110</v>
      </c>
      <c r="H22" s="142">
        <v>1110</v>
      </c>
      <c r="I22" s="96" t="s">
        <v>58</v>
      </c>
      <c r="J22" s="97"/>
      <c r="K22" s="167">
        <f t="shared" si="1"/>
        <v>3440</v>
      </c>
      <c r="L22" s="168">
        <v>2550</v>
      </c>
      <c r="O22">
        <v>2250</v>
      </c>
      <c r="Q22">
        <v>3440</v>
      </c>
      <c r="S22" s="96" t="s">
        <v>57</v>
      </c>
      <c r="T22" s="97"/>
    </row>
    <row r="23" spans="1:20" ht="15">
      <c r="A23" s="11" t="s">
        <v>73</v>
      </c>
      <c r="B23" s="9"/>
      <c r="C23" s="9"/>
      <c r="D23" s="6"/>
      <c r="E23" s="2"/>
      <c r="F23" s="140">
        <f t="shared" si="0"/>
        <v>2870</v>
      </c>
      <c r="G23" s="141">
        <v>1110</v>
      </c>
      <c r="H23" s="142">
        <v>1110</v>
      </c>
      <c r="I23" s="96" t="s">
        <v>90</v>
      </c>
      <c r="J23" s="97"/>
      <c r="K23" s="167">
        <f t="shared" si="1"/>
        <v>4580</v>
      </c>
      <c r="L23" s="168">
        <v>2550</v>
      </c>
      <c r="O23">
        <v>2870</v>
      </c>
      <c r="Q23">
        <v>4580</v>
      </c>
      <c r="S23" s="96" t="s">
        <v>58</v>
      </c>
      <c r="T23" s="97"/>
    </row>
    <row r="24" spans="1:20" ht="15">
      <c r="A24" s="11" t="s">
        <v>42</v>
      </c>
      <c r="B24" s="9"/>
      <c r="C24" s="9"/>
      <c r="D24" s="6"/>
      <c r="E24" s="6"/>
      <c r="F24" s="140">
        <f t="shared" si="0"/>
        <v>3440</v>
      </c>
      <c r="G24" s="141">
        <v>1110</v>
      </c>
      <c r="H24" s="142">
        <v>1110</v>
      </c>
      <c r="I24" s="96" t="s">
        <v>59</v>
      </c>
      <c r="J24" s="97"/>
      <c r="K24" s="167">
        <f t="shared" si="1"/>
        <v>4960</v>
      </c>
      <c r="L24" s="168">
        <v>2550</v>
      </c>
      <c r="O24">
        <v>3440</v>
      </c>
      <c r="Q24">
        <v>4960</v>
      </c>
      <c r="S24" s="96" t="s">
        <v>90</v>
      </c>
      <c r="T24" s="97"/>
    </row>
    <row r="25" spans="1:20" ht="15">
      <c r="A25" s="10" t="s">
        <v>43</v>
      </c>
      <c r="B25" s="9"/>
      <c r="C25" s="9"/>
      <c r="D25" s="6"/>
      <c r="E25" s="6"/>
      <c r="F25" s="140">
        <f t="shared" si="0"/>
        <v>1250</v>
      </c>
      <c r="G25" s="141">
        <v>1110</v>
      </c>
      <c r="H25" s="142">
        <v>1110</v>
      </c>
      <c r="I25" s="96" t="s">
        <v>91</v>
      </c>
      <c r="J25" s="97"/>
      <c r="K25" s="167">
        <f t="shared" si="1"/>
        <v>6580</v>
      </c>
      <c r="L25" s="168">
        <v>2550</v>
      </c>
      <c r="O25">
        <v>1250</v>
      </c>
      <c r="Q25">
        <v>6580</v>
      </c>
      <c r="S25" s="96" t="s">
        <v>59</v>
      </c>
      <c r="T25" s="97"/>
    </row>
    <row r="26" spans="1:20" ht="15">
      <c r="A26" s="10" t="s">
        <v>74</v>
      </c>
      <c r="B26" s="9"/>
      <c r="C26" s="9"/>
      <c r="D26" s="6"/>
      <c r="E26" s="6"/>
      <c r="F26" s="140">
        <f t="shared" si="0"/>
        <v>1700</v>
      </c>
      <c r="G26" s="141">
        <v>1110</v>
      </c>
      <c r="H26" s="142">
        <v>1110</v>
      </c>
      <c r="I26" s="89" t="s">
        <v>100</v>
      </c>
      <c r="J26" s="89"/>
      <c r="K26" s="89"/>
      <c r="L26" s="89"/>
      <c r="O26">
        <v>1700</v>
      </c>
      <c r="S26" s="96" t="s">
        <v>91</v>
      </c>
      <c r="T26" s="97"/>
    </row>
    <row r="27" spans="1:15" ht="15">
      <c r="A27" s="10" t="s">
        <v>44</v>
      </c>
      <c r="B27" s="9"/>
      <c r="C27" s="9"/>
      <c r="D27" s="6"/>
      <c r="E27" s="2"/>
      <c r="F27" s="140">
        <f t="shared" si="0"/>
        <v>1750</v>
      </c>
      <c r="G27" s="141">
        <v>1110</v>
      </c>
      <c r="H27" s="142">
        <v>1110</v>
      </c>
      <c r="I27" s="99" t="s">
        <v>86</v>
      </c>
      <c r="J27" s="100"/>
      <c r="K27" s="167">
        <f>N27</f>
        <v>3080</v>
      </c>
      <c r="L27" s="168">
        <v>2700</v>
      </c>
      <c r="N27">
        <v>3080</v>
      </c>
      <c r="O27">
        <v>1750</v>
      </c>
    </row>
    <row r="28" spans="1:15" ht="15">
      <c r="A28" s="10" t="s">
        <v>75</v>
      </c>
      <c r="B28" s="9"/>
      <c r="C28" s="9"/>
      <c r="D28" s="6"/>
      <c r="E28" s="2"/>
      <c r="F28" s="140">
        <f t="shared" si="0"/>
        <v>2390</v>
      </c>
      <c r="G28" s="141">
        <v>1110</v>
      </c>
      <c r="H28" s="142">
        <v>1110</v>
      </c>
      <c r="I28" s="99" t="s">
        <v>66</v>
      </c>
      <c r="J28" s="100"/>
      <c r="K28" s="167">
        <f>N28</f>
        <v>2690</v>
      </c>
      <c r="L28" s="168">
        <v>2700</v>
      </c>
      <c r="N28">
        <v>2690</v>
      </c>
      <c r="O28">
        <v>2390</v>
      </c>
    </row>
    <row r="29" spans="1:15" ht="15">
      <c r="A29" s="11" t="s">
        <v>45</v>
      </c>
      <c r="B29" s="9"/>
      <c r="C29" s="9"/>
      <c r="D29" s="9"/>
      <c r="E29" s="9"/>
      <c r="F29" s="140">
        <f t="shared" si="0"/>
        <v>2920</v>
      </c>
      <c r="G29" s="141">
        <v>1110</v>
      </c>
      <c r="H29" s="142">
        <v>1110</v>
      </c>
      <c r="I29" s="99" t="s">
        <v>65</v>
      </c>
      <c r="J29" s="100"/>
      <c r="K29" s="167">
        <f>N29</f>
        <v>2300</v>
      </c>
      <c r="L29" s="168">
        <v>2700</v>
      </c>
      <c r="N29">
        <v>2300</v>
      </c>
      <c r="O29">
        <v>2920</v>
      </c>
    </row>
    <row r="30" spans="1:15" ht="15">
      <c r="A30" s="11" t="s">
        <v>92</v>
      </c>
      <c r="B30" s="9"/>
      <c r="C30" s="9"/>
      <c r="D30" s="9"/>
      <c r="E30" s="9"/>
      <c r="F30" s="140">
        <f t="shared" si="0"/>
        <v>1050</v>
      </c>
      <c r="G30" s="141">
        <v>1110</v>
      </c>
      <c r="H30" s="142">
        <v>1110</v>
      </c>
      <c r="I30" s="166" t="s">
        <v>64</v>
      </c>
      <c r="J30" s="166"/>
      <c r="K30" s="167">
        <f>N30</f>
        <v>1880</v>
      </c>
      <c r="L30" s="168">
        <v>2700</v>
      </c>
      <c r="N30">
        <v>1880</v>
      </c>
      <c r="O30">
        <v>1050</v>
      </c>
    </row>
    <row r="31" spans="1:15" ht="15">
      <c r="A31" s="11" t="s">
        <v>76</v>
      </c>
      <c r="B31" s="9"/>
      <c r="C31" s="9"/>
      <c r="D31" s="9"/>
      <c r="E31" s="9"/>
      <c r="F31" s="140">
        <f t="shared" si="0"/>
        <v>1200</v>
      </c>
      <c r="G31" s="141">
        <v>1110</v>
      </c>
      <c r="H31" s="142">
        <v>1110</v>
      </c>
      <c r="I31" s="166" t="s">
        <v>89</v>
      </c>
      <c r="J31" s="166"/>
      <c r="K31" s="167">
        <f>N31</f>
        <v>2510</v>
      </c>
      <c r="L31" s="168">
        <v>2700</v>
      </c>
      <c r="N31">
        <v>2510</v>
      </c>
      <c r="O31">
        <v>1200</v>
      </c>
    </row>
    <row r="32" spans="1:15" ht="15">
      <c r="A32" s="11" t="s">
        <v>46</v>
      </c>
      <c r="B32" s="9"/>
      <c r="C32" s="9"/>
      <c r="D32" s="9"/>
      <c r="E32" s="9"/>
      <c r="F32" s="140">
        <f t="shared" si="0"/>
        <v>1460</v>
      </c>
      <c r="G32" s="141">
        <v>1110</v>
      </c>
      <c r="H32" s="142">
        <v>1110</v>
      </c>
      <c r="I32" s="160" t="s">
        <v>101</v>
      </c>
      <c r="J32" s="161"/>
      <c r="K32" s="161"/>
      <c r="L32" s="162"/>
      <c r="O32">
        <v>1460</v>
      </c>
    </row>
    <row r="33" spans="1:15" ht="15">
      <c r="A33" s="10" t="s">
        <v>48</v>
      </c>
      <c r="B33" s="9"/>
      <c r="C33" s="9"/>
      <c r="D33" s="6"/>
      <c r="E33" s="2"/>
      <c r="F33" s="140">
        <f t="shared" si="0"/>
        <v>2030</v>
      </c>
      <c r="G33" s="141">
        <v>1110</v>
      </c>
      <c r="H33" s="142">
        <v>1110</v>
      </c>
      <c r="I33" s="163" t="s">
        <v>102</v>
      </c>
      <c r="J33" s="164"/>
      <c r="K33" s="163" t="s">
        <v>113</v>
      </c>
      <c r="L33" s="164"/>
      <c r="O33">
        <v>2030</v>
      </c>
    </row>
    <row r="34" spans="1:15" ht="15">
      <c r="A34" s="10" t="s">
        <v>47</v>
      </c>
      <c r="B34" s="9"/>
      <c r="C34" s="9"/>
      <c r="D34" s="6"/>
      <c r="E34" s="2"/>
      <c r="F34" s="140">
        <f t="shared" si="0"/>
        <v>2510</v>
      </c>
      <c r="G34" s="141">
        <v>1110</v>
      </c>
      <c r="H34" s="142">
        <v>1110</v>
      </c>
      <c r="I34" s="165" t="s">
        <v>24</v>
      </c>
      <c r="J34" s="165"/>
      <c r="K34" s="165"/>
      <c r="L34" s="165"/>
      <c r="O34">
        <v>2510</v>
      </c>
    </row>
    <row r="35" spans="1:15" ht="15">
      <c r="A35" s="7" t="s">
        <v>49</v>
      </c>
      <c r="B35" s="9"/>
      <c r="C35" s="9"/>
      <c r="D35" s="6"/>
      <c r="E35" s="2"/>
      <c r="F35" s="140">
        <f t="shared" si="0"/>
        <v>940</v>
      </c>
      <c r="G35" s="141">
        <v>1110</v>
      </c>
      <c r="H35" s="142">
        <v>1110</v>
      </c>
      <c r="I35" s="156" t="s">
        <v>103</v>
      </c>
      <c r="J35" s="157"/>
      <c r="K35" s="154" t="s">
        <v>104</v>
      </c>
      <c r="L35" s="155"/>
      <c r="O35">
        <v>940</v>
      </c>
    </row>
    <row r="36" spans="1:15" ht="15">
      <c r="A36" s="10" t="s">
        <v>50</v>
      </c>
      <c r="B36" s="9"/>
      <c r="C36" s="9"/>
      <c r="D36" s="9"/>
      <c r="E36" s="9"/>
      <c r="F36" s="140">
        <f t="shared" si="0"/>
        <v>1120</v>
      </c>
      <c r="G36" s="141">
        <v>1110</v>
      </c>
      <c r="H36" s="142">
        <v>1110</v>
      </c>
      <c r="I36" s="143">
        <v>0.9</v>
      </c>
      <c r="J36" s="144"/>
      <c r="K36" s="145">
        <v>107800</v>
      </c>
      <c r="L36" s="146"/>
      <c r="O36">
        <v>1120</v>
      </c>
    </row>
    <row r="37" spans="1:15" ht="15">
      <c r="A37" s="10" t="s">
        <v>67</v>
      </c>
      <c r="B37" s="9"/>
      <c r="C37" s="9"/>
      <c r="D37" s="6"/>
      <c r="E37" s="2"/>
      <c r="F37" s="140">
        <f t="shared" si="0"/>
        <v>1350</v>
      </c>
      <c r="G37" s="141">
        <v>1110</v>
      </c>
      <c r="H37" s="142">
        <v>1110</v>
      </c>
      <c r="I37" s="99">
        <v>1.1</v>
      </c>
      <c r="J37" s="100"/>
      <c r="K37" s="145">
        <v>102300</v>
      </c>
      <c r="L37" s="146"/>
      <c r="O37">
        <v>1350</v>
      </c>
    </row>
    <row r="38" spans="1:15" ht="15">
      <c r="A38" s="10" t="s">
        <v>51</v>
      </c>
      <c r="B38" s="9"/>
      <c r="C38" s="9"/>
      <c r="D38" s="6"/>
      <c r="E38" s="2"/>
      <c r="F38" s="140">
        <f t="shared" si="0"/>
        <v>1790</v>
      </c>
      <c r="G38" s="141">
        <v>1110</v>
      </c>
      <c r="H38" s="142">
        <v>1110</v>
      </c>
      <c r="I38" s="99" t="s">
        <v>30</v>
      </c>
      <c r="J38" s="100"/>
      <c r="K38" s="145">
        <v>89000</v>
      </c>
      <c r="L38" s="146"/>
      <c r="O38">
        <v>1790</v>
      </c>
    </row>
    <row r="39" spans="1:15" ht="15">
      <c r="A39" s="10" t="s">
        <v>93</v>
      </c>
      <c r="B39" s="9"/>
      <c r="C39" s="9"/>
      <c r="D39" s="6"/>
      <c r="E39" s="2"/>
      <c r="F39" s="140">
        <f t="shared" si="0"/>
        <v>3730</v>
      </c>
      <c r="G39" s="141">
        <v>1110</v>
      </c>
      <c r="H39" s="142">
        <v>1110</v>
      </c>
      <c r="I39" s="158" t="s">
        <v>28</v>
      </c>
      <c r="J39" s="159"/>
      <c r="K39" s="145">
        <v>84000</v>
      </c>
      <c r="L39" s="146"/>
      <c r="O39">
        <v>3730</v>
      </c>
    </row>
    <row r="40" spans="1:15" ht="15">
      <c r="A40" s="7" t="s">
        <v>52</v>
      </c>
      <c r="B40" s="9"/>
      <c r="C40" s="9"/>
      <c r="D40" s="6"/>
      <c r="E40" s="2"/>
      <c r="F40" s="140">
        <f t="shared" si="0"/>
        <v>1180</v>
      </c>
      <c r="G40" s="141">
        <v>1110</v>
      </c>
      <c r="H40" s="142">
        <v>1110</v>
      </c>
      <c r="I40" s="158" t="s">
        <v>29</v>
      </c>
      <c r="J40" s="159"/>
      <c r="K40" s="145">
        <v>83600</v>
      </c>
      <c r="L40" s="146"/>
      <c r="O40">
        <v>1180</v>
      </c>
    </row>
    <row r="41" spans="1:15" ht="15">
      <c r="A41" s="10" t="s">
        <v>69</v>
      </c>
      <c r="B41" s="9"/>
      <c r="C41" s="9"/>
      <c r="D41" s="6"/>
      <c r="E41" s="2"/>
      <c r="F41" s="140">
        <f t="shared" si="0"/>
        <v>1490</v>
      </c>
      <c r="G41" s="141">
        <v>1110</v>
      </c>
      <c r="H41" s="142">
        <v>1110</v>
      </c>
      <c r="I41" s="101" t="s">
        <v>25</v>
      </c>
      <c r="J41" s="102"/>
      <c r="K41" s="102"/>
      <c r="L41" s="103"/>
      <c r="O41">
        <v>1490</v>
      </c>
    </row>
    <row r="42" spans="1:15" ht="15">
      <c r="A42" s="11" t="s">
        <v>53</v>
      </c>
      <c r="B42" s="9"/>
      <c r="C42" s="9"/>
      <c r="D42" s="104"/>
      <c r="E42" s="105"/>
      <c r="F42" s="140">
        <f t="shared" si="0"/>
        <v>1990</v>
      </c>
      <c r="G42" s="141">
        <v>1110</v>
      </c>
      <c r="H42" s="142">
        <v>1110</v>
      </c>
      <c r="I42" s="156" t="s">
        <v>103</v>
      </c>
      <c r="J42" s="157"/>
      <c r="K42" s="154" t="s">
        <v>104</v>
      </c>
      <c r="L42" s="155"/>
      <c r="O42">
        <v>1990</v>
      </c>
    </row>
    <row r="43" spans="1:15" ht="15">
      <c r="A43" s="11" t="s">
        <v>54</v>
      </c>
      <c r="B43" s="9"/>
      <c r="C43" s="9"/>
      <c r="D43" s="104"/>
      <c r="E43" s="105"/>
      <c r="F43" s="140">
        <f t="shared" si="0"/>
        <v>970</v>
      </c>
      <c r="G43" s="141">
        <v>1110</v>
      </c>
      <c r="H43" s="142">
        <v>1110</v>
      </c>
      <c r="I43" s="99">
        <v>1.2</v>
      </c>
      <c r="J43" s="100"/>
      <c r="K43" s="145">
        <v>109000</v>
      </c>
      <c r="L43" s="146"/>
      <c r="O43">
        <v>970</v>
      </c>
    </row>
    <row r="44" spans="1:15" ht="15">
      <c r="A44" s="11" t="s">
        <v>77</v>
      </c>
      <c r="B44" s="9"/>
      <c r="C44" s="9"/>
      <c r="D44" s="104"/>
      <c r="E44" s="105"/>
      <c r="F44" s="140">
        <f t="shared" si="0"/>
        <v>1280</v>
      </c>
      <c r="G44" s="141">
        <v>1110</v>
      </c>
      <c r="H44" s="142">
        <v>1110</v>
      </c>
      <c r="I44" s="143" t="s">
        <v>30</v>
      </c>
      <c r="J44" s="144"/>
      <c r="K44" s="145">
        <v>95300</v>
      </c>
      <c r="L44" s="146"/>
      <c r="O44">
        <v>1280</v>
      </c>
    </row>
    <row r="45" spans="1:15" ht="15">
      <c r="A45" s="10" t="s">
        <v>55</v>
      </c>
      <c r="B45" s="9"/>
      <c r="C45" s="9"/>
      <c r="D45" s="104"/>
      <c r="E45" s="105"/>
      <c r="F45" s="140">
        <f t="shared" si="0"/>
        <v>1700</v>
      </c>
      <c r="G45" s="141">
        <v>1110</v>
      </c>
      <c r="H45" s="142">
        <v>1110</v>
      </c>
      <c r="I45" s="143" t="s">
        <v>87</v>
      </c>
      <c r="J45" s="144"/>
      <c r="K45" s="145">
        <v>88500</v>
      </c>
      <c r="L45" s="146"/>
      <c r="O45">
        <v>1700</v>
      </c>
    </row>
    <row r="46" spans="1:15" ht="15">
      <c r="A46" s="10" t="s">
        <v>68</v>
      </c>
      <c r="B46" s="9"/>
      <c r="C46" s="9"/>
      <c r="D46" s="104"/>
      <c r="E46" s="105"/>
      <c r="F46" s="140">
        <f t="shared" si="0"/>
        <v>940</v>
      </c>
      <c r="G46" s="141">
        <v>1110</v>
      </c>
      <c r="H46" s="142">
        <v>1110</v>
      </c>
      <c r="I46" s="143" t="s">
        <v>105</v>
      </c>
      <c r="J46" s="144"/>
      <c r="K46" s="145">
        <v>88000</v>
      </c>
      <c r="L46" s="146"/>
      <c r="O46">
        <v>940</v>
      </c>
    </row>
    <row r="47" spans="1:15" ht="15">
      <c r="A47" s="10" t="s">
        <v>56</v>
      </c>
      <c r="B47" s="9"/>
      <c r="C47" s="9"/>
      <c r="D47" s="104"/>
      <c r="E47" s="105"/>
      <c r="F47" s="140">
        <f t="shared" si="0"/>
        <v>1170</v>
      </c>
      <c r="G47" s="141">
        <v>1110</v>
      </c>
      <c r="H47" s="142">
        <v>1110</v>
      </c>
      <c r="I47" s="106" t="s">
        <v>26</v>
      </c>
      <c r="J47" s="107"/>
      <c r="K47" s="107"/>
      <c r="L47" s="108"/>
      <c r="O47">
        <v>1170</v>
      </c>
    </row>
    <row r="48" spans="1:15" ht="15">
      <c r="A48" s="7" t="s">
        <v>70</v>
      </c>
      <c r="B48" s="9"/>
      <c r="C48" s="9"/>
      <c r="D48" s="104"/>
      <c r="E48" s="105"/>
      <c r="F48" s="140">
        <f t="shared" si="0"/>
        <v>1500</v>
      </c>
      <c r="G48" s="141">
        <v>1110</v>
      </c>
      <c r="H48" s="142">
        <v>1110</v>
      </c>
      <c r="I48" s="152" t="s">
        <v>103</v>
      </c>
      <c r="J48" s="153"/>
      <c r="K48" s="154" t="s">
        <v>104</v>
      </c>
      <c r="L48" s="155"/>
      <c r="O48">
        <v>1500</v>
      </c>
    </row>
    <row r="49" spans="1:15" ht="15">
      <c r="A49" s="10" t="s">
        <v>57</v>
      </c>
      <c r="B49" s="9"/>
      <c r="C49" s="9"/>
      <c r="D49" s="104"/>
      <c r="E49" s="105"/>
      <c r="F49" s="140">
        <f t="shared" si="0"/>
        <v>1990</v>
      </c>
      <c r="G49" s="141">
        <v>1110</v>
      </c>
      <c r="H49" s="142">
        <v>1110</v>
      </c>
      <c r="I49" s="143">
        <v>2.3</v>
      </c>
      <c r="J49" s="144"/>
      <c r="K49" s="111">
        <v>80000</v>
      </c>
      <c r="L49" s="112"/>
      <c r="O49">
        <v>1990</v>
      </c>
    </row>
    <row r="50" spans="1:15" ht="15">
      <c r="A50" s="10" t="s">
        <v>58</v>
      </c>
      <c r="B50" s="9"/>
      <c r="C50" s="9"/>
      <c r="D50" s="104"/>
      <c r="E50" s="105"/>
      <c r="F50" s="140">
        <f t="shared" si="0"/>
        <v>2530</v>
      </c>
      <c r="G50" s="141">
        <v>1110</v>
      </c>
      <c r="H50" s="142">
        <v>1110</v>
      </c>
      <c r="I50" s="151" t="s">
        <v>106</v>
      </c>
      <c r="J50" s="105"/>
      <c r="K50" s="111">
        <v>79400</v>
      </c>
      <c r="L50" s="112"/>
      <c r="O50">
        <v>2530</v>
      </c>
    </row>
    <row r="51" spans="1:15" ht="15">
      <c r="A51" s="10" t="s">
        <v>59</v>
      </c>
      <c r="B51" s="9"/>
      <c r="C51" s="9"/>
      <c r="D51" s="6"/>
      <c r="E51" s="2"/>
      <c r="F51" s="140">
        <f t="shared" si="0"/>
        <v>3780</v>
      </c>
      <c r="G51" s="141">
        <v>1110</v>
      </c>
      <c r="H51" s="142">
        <v>1110</v>
      </c>
      <c r="I51" s="99" t="s">
        <v>107</v>
      </c>
      <c r="J51" s="100"/>
      <c r="K51" s="145">
        <v>78400</v>
      </c>
      <c r="L51" s="146"/>
      <c r="O51">
        <v>3780</v>
      </c>
    </row>
    <row r="52" spans="1:15" ht="15">
      <c r="A52" s="7" t="s">
        <v>60</v>
      </c>
      <c r="B52" s="9"/>
      <c r="C52" s="9"/>
      <c r="D52" s="104"/>
      <c r="E52" s="105"/>
      <c r="F52" s="140">
        <f t="shared" si="0"/>
        <v>2140</v>
      </c>
      <c r="G52" s="141">
        <v>1110</v>
      </c>
      <c r="H52" s="142">
        <v>1110</v>
      </c>
      <c r="I52" s="143" t="s">
        <v>108</v>
      </c>
      <c r="J52" s="144"/>
      <c r="K52" s="145">
        <v>78200</v>
      </c>
      <c r="L52" s="146"/>
      <c r="O52">
        <v>2140</v>
      </c>
    </row>
    <row r="53" spans="1:15" ht="15">
      <c r="A53" s="10" t="s">
        <v>61</v>
      </c>
      <c r="B53" s="9"/>
      <c r="C53" s="9"/>
      <c r="D53" s="6"/>
      <c r="E53" s="2"/>
      <c r="F53" s="140">
        <f t="shared" si="0"/>
        <v>3150</v>
      </c>
      <c r="G53" s="141">
        <v>1110</v>
      </c>
      <c r="H53" s="142">
        <v>1110</v>
      </c>
      <c r="I53" s="143" t="s">
        <v>109</v>
      </c>
      <c r="J53" s="144"/>
      <c r="K53" s="145">
        <v>76300</v>
      </c>
      <c r="L53" s="146"/>
      <c r="O53">
        <v>3150</v>
      </c>
    </row>
    <row r="54" spans="1:15" ht="15">
      <c r="A54" s="10" t="s">
        <v>62</v>
      </c>
      <c r="B54" s="9"/>
      <c r="C54" s="9"/>
      <c r="D54" s="6"/>
      <c r="E54" s="2"/>
      <c r="F54" s="140">
        <f t="shared" si="0"/>
        <v>2070</v>
      </c>
      <c r="G54" s="141">
        <v>1110</v>
      </c>
      <c r="H54" s="142">
        <v>1110</v>
      </c>
      <c r="I54" s="101" t="s">
        <v>110</v>
      </c>
      <c r="J54" s="102"/>
      <c r="K54" s="102"/>
      <c r="L54" s="103"/>
      <c r="O54">
        <v>2070</v>
      </c>
    </row>
    <row r="55" spans="1:15" ht="15">
      <c r="A55" s="13" t="s">
        <v>63</v>
      </c>
      <c r="B55" s="14"/>
      <c r="C55" s="15"/>
      <c r="D55" s="109"/>
      <c r="E55" s="110"/>
      <c r="F55" s="140">
        <f t="shared" si="0"/>
        <v>2620</v>
      </c>
      <c r="G55" s="141">
        <v>1110</v>
      </c>
      <c r="H55" s="142">
        <v>1110</v>
      </c>
      <c r="I55" s="147" t="s">
        <v>111</v>
      </c>
      <c r="J55" s="148"/>
      <c r="K55" s="149">
        <v>165000</v>
      </c>
      <c r="L55" s="150"/>
      <c r="O55">
        <v>2620</v>
      </c>
    </row>
    <row r="56" spans="1:12" ht="15">
      <c r="A56" s="113" t="s">
        <v>112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</row>
    <row r="57" spans="1:12" ht="15">
      <c r="A57" s="114" t="s">
        <v>82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1:12" ht="15">
      <c r="A58" s="68" t="s">
        <v>114</v>
      </c>
      <c r="B58" s="68"/>
      <c r="C58" s="68"/>
      <c r="D58" s="68"/>
      <c r="E58" s="68"/>
      <c r="F58" s="68"/>
      <c r="G58" s="68"/>
      <c r="H58" s="68"/>
      <c r="I58" s="37"/>
      <c r="J58" s="37"/>
      <c r="K58" s="22"/>
      <c r="L58" s="22"/>
    </row>
  </sheetData>
  <sheetProtection/>
  <mergeCells count="165">
    <mergeCell ref="A1:A7"/>
    <mergeCell ref="F1:I7"/>
    <mergeCell ref="J1:L7"/>
    <mergeCell ref="A8:L8"/>
    <mergeCell ref="A9:H9"/>
    <mergeCell ref="I9:L9"/>
    <mergeCell ref="A10:A11"/>
    <mergeCell ref="F10:H11"/>
    <mergeCell ref="I10:J11"/>
    <mergeCell ref="K10:L11"/>
    <mergeCell ref="F12:H12"/>
    <mergeCell ref="I12:J12"/>
    <mergeCell ref="K12:L12"/>
    <mergeCell ref="D13:E13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F30:H30"/>
    <mergeCell ref="I30:J30"/>
    <mergeCell ref="K30:L30"/>
    <mergeCell ref="F31:H31"/>
    <mergeCell ref="I31:J31"/>
    <mergeCell ref="K31:L31"/>
    <mergeCell ref="F32:H32"/>
    <mergeCell ref="I32:L32"/>
    <mergeCell ref="F33:H33"/>
    <mergeCell ref="I33:J33"/>
    <mergeCell ref="K33:L33"/>
    <mergeCell ref="F34:H34"/>
    <mergeCell ref="I34:L34"/>
    <mergeCell ref="F35:H35"/>
    <mergeCell ref="I35:J35"/>
    <mergeCell ref="K35:L35"/>
    <mergeCell ref="F36:H36"/>
    <mergeCell ref="I36:J36"/>
    <mergeCell ref="K36:L36"/>
    <mergeCell ref="F37:H37"/>
    <mergeCell ref="I37:J37"/>
    <mergeCell ref="K37:L37"/>
    <mergeCell ref="F38:H38"/>
    <mergeCell ref="I38:J38"/>
    <mergeCell ref="K38:L38"/>
    <mergeCell ref="F39:H39"/>
    <mergeCell ref="I39:J39"/>
    <mergeCell ref="K39:L39"/>
    <mergeCell ref="F40:H40"/>
    <mergeCell ref="I40:J40"/>
    <mergeCell ref="K40:L40"/>
    <mergeCell ref="F41:H41"/>
    <mergeCell ref="I41:L41"/>
    <mergeCell ref="D42:E42"/>
    <mergeCell ref="F42:H42"/>
    <mergeCell ref="I42:J42"/>
    <mergeCell ref="K42:L42"/>
    <mergeCell ref="D43:E43"/>
    <mergeCell ref="F43:H43"/>
    <mergeCell ref="I43:J43"/>
    <mergeCell ref="K43:L43"/>
    <mergeCell ref="D44:E44"/>
    <mergeCell ref="F44:H44"/>
    <mergeCell ref="I44:J44"/>
    <mergeCell ref="K44:L44"/>
    <mergeCell ref="D45:E45"/>
    <mergeCell ref="F45:H45"/>
    <mergeCell ref="I45:J45"/>
    <mergeCell ref="K45:L45"/>
    <mergeCell ref="D46:E46"/>
    <mergeCell ref="F46:H46"/>
    <mergeCell ref="I46:J46"/>
    <mergeCell ref="K46:L46"/>
    <mergeCell ref="D47:E47"/>
    <mergeCell ref="F47:H47"/>
    <mergeCell ref="I47:L47"/>
    <mergeCell ref="D48:E48"/>
    <mergeCell ref="F48:H48"/>
    <mergeCell ref="I48:J48"/>
    <mergeCell ref="K48:L48"/>
    <mergeCell ref="D49:E49"/>
    <mergeCell ref="F49:H49"/>
    <mergeCell ref="I49:J49"/>
    <mergeCell ref="K49:L49"/>
    <mergeCell ref="D50:E50"/>
    <mergeCell ref="F50:H50"/>
    <mergeCell ref="I50:J50"/>
    <mergeCell ref="K50:L50"/>
    <mergeCell ref="K55:L55"/>
    <mergeCell ref="F51:H51"/>
    <mergeCell ref="I51:J51"/>
    <mergeCell ref="K51:L51"/>
    <mergeCell ref="D52:E52"/>
    <mergeCell ref="F52:H52"/>
    <mergeCell ref="I52:J52"/>
    <mergeCell ref="K52:L52"/>
    <mergeCell ref="A56:L56"/>
    <mergeCell ref="A57:L57"/>
    <mergeCell ref="F53:H53"/>
    <mergeCell ref="I53:J53"/>
    <mergeCell ref="K53:L53"/>
    <mergeCell ref="F54:H54"/>
    <mergeCell ref="I54:L54"/>
    <mergeCell ref="D55:E55"/>
    <mergeCell ref="F55:H55"/>
    <mergeCell ref="I55:J55"/>
    <mergeCell ref="S12:T12"/>
    <mergeCell ref="S13:T13"/>
    <mergeCell ref="S14:T14"/>
    <mergeCell ref="S15:T15"/>
    <mergeCell ref="S16:T16"/>
    <mergeCell ref="S17:T17"/>
    <mergeCell ref="S24:T24"/>
    <mergeCell ref="S25:T25"/>
    <mergeCell ref="S26:T26"/>
    <mergeCell ref="S18:T18"/>
    <mergeCell ref="S19:T19"/>
    <mergeCell ref="S20:T20"/>
    <mergeCell ref="S21:T21"/>
    <mergeCell ref="S22:T22"/>
    <mergeCell ref="S23:T23"/>
  </mergeCells>
  <printOptions/>
  <pageMargins left="0.2362204724409449" right="0.11811023622047245" top="0.15748031496062992" bottom="0.15748031496062992" header="0.31496062992125984" footer="0.31496062992125984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2014-03-28T06:27:17Z</cp:lastPrinted>
  <dcterms:created xsi:type="dcterms:W3CDTF">2006-09-28T05:33:49Z</dcterms:created>
  <dcterms:modified xsi:type="dcterms:W3CDTF">2024-03-28T08:25:11Z</dcterms:modified>
  <cp:category/>
  <cp:version/>
  <cp:contentType/>
  <cp:contentStatus/>
</cp:coreProperties>
</file>